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4.4.10\Recursos Compartidos\Comun 2019\2020 PRESUPUESTO AUTORIZADO 2020 DOCUMENTOS PARA PUBLICACIÓN\Deuda Pública\"/>
    </mc:Choice>
  </mc:AlternateContent>
  <bookViews>
    <workbookView xWindow="0" yWindow="0" windowWidth="21600" windowHeight="9030"/>
  </bookViews>
  <sheets>
    <sheet name="8-J" sheetId="1" r:id="rId1"/>
  </sheets>
  <definedNames>
    <definedName name="_xlnm.Print_Area" localSheetId="0">'8-J'!$A$1:$N$34</definedName>
    <definedName name="_xlnm.Print_Titles" localSheetId="0">'8-J'!$1:$4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7" i="1" l="1"/>
  <c r="G27" i="1"/>
  <c r="F27" i="1"/>
  <c r="J27" i="1" s="1"/>
  <c r="E27" i="1"/>
  <c r="D27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</calcChain>
</file>

<file path=xl/sharedStrings.xml><?xml version="1.0" encoding="utf-8"?>
<sst xmlns="http://schemas.openxmlformats.org/spreadsheetml/2006/main" count="142" uniqueCount="63">
  <si>
    <t>GOBIERNO DEL ESTADO DE JALISCO</t>
  </si>
  <si>
    <t>PROYECCIÓN PAGO DEUDA DOCUMENTADA  2020</t>
  </si>
  <si>
    <t>(pesos)</t>
  </si>
  <si>
    <t>ACREEDOR</t>
  </si>
  <si>
    <t>Destino</t>
  </si>
  <si>
    <t>Decreto</t>
  </si>
  <si>
    <t>Monto del Crédito</t>
  </si>
  <si>
    <t>CAPITAL $</t>
  </si>
  <si>
    <t>INTERÉS $</t>
  </si>
  <si>
    <t>COMISIONES $</t>
  </si>
  <si>
    <t>GASTOS $</t>
  </si>
  <si>
    <t xml:space="preserve">COBERTURAS </t>
  </si>
  <si>
    <t>TOTAL $</t>
  </si>
  <si>
    <r>
      <t>GARANTÍA</t>
    </r>
    <r>
      <rPr>
        <b/>
        <sz val="6"/>
        <color theme="0"/>
        <rFont val="Arial"/>
        <family val="2"/>
      </rPr>
      <t>_1</t>
    </r>
  </si>
  <si>
    <t>TIPO DE GARANTÍA</t>
  </si>
  <si>
    <t>FIDEICOMISO</t>
  </si>
  <si>
    <t>INSTRUMENTO DE CONTRATACIÓN</t>
  </si>
  <si>
    <t xml:space="preserve">Scotiabank Inverlat, S.A,. Institución de Banca Múltiple, Grupo Financiero Scotiabank Inverlat. </t>
  </si>
  <si>
    <t>SCOTIABANK 100 Amortización de capital de crédito 1,000 para Proyecto de Inversión Pública.</t>
  </si>
  <si>
    <t>Garantía Fiduciaria</t>
  </si>
  <si>
    <t>Santander: F/2004034-1</t>
  </si>
  <si>
    <t>Contrato de Apertura de Crédito Simple</t>
  </si>
  <si>
    <t xml:space="preserve">Banco Mercantil del Norte, S.A, Institución de Banca Múltiple, Grupo Financiero Banorte (Banorte) </t>
  </si>
  <si>
    <t xml:space="preserve">Amortización anticipada de los créditos de Banorte "Banorte 153", "Banorte 249", "Banorte 1,400", "Banorte 500", "Banorte 610", "Banorte 957", "Banorte 500", "Banorte 374", "Banorte 632", "Banorte (Interacciones) 665" y Banamex 490. </t>
  </si>
  <si>
    <t>27248/LXII/19</t>
  </si>
  <si>
    <t>Banorte FID. 751607</t>
  </si>
  <si>
    <t xml:space="preserve">Banco Santander México, S.A., Institución de Banca Múltiple, Grupo Financiero Santander México (Santander) </t>
  </si>
  <si>
    <t>Amortización anticipada de los créditos de Santander 409 y Banamex "Banamex 490", "Banamex 735", "Banamex 2,191"</t>
  </si>
  <si>
    <t>BBVA Bancomer, Intitución de Banca Múltiple, Grupo Financiero BBVA Bancomer (Bancomer)</t>
  </si>
  <si>
    <t>Amortización anticipada de los créditos de Bancomer 1,312 y Banobras 1,444</t>
  </si>
  <si>
    <t>Amortización anticipada de los créditos de Bancomer 535, Banamex 735 y  Banobras 1,444</t>
  </si>
  <si>
    <t>Banco Mercantil del Norte, S.A, Institución de Banca Múltiple, Grupo Financiero Banorte (Banorte)_3</t>
  </si>
  <si>
    <t>CONSTRUCCIÓN, RECONSTRUCCIÓN Y MODERNIZACIÓN DE TRAMOS CARRETEROS EN EL ESTADO, OBRAS DE INFRAESTRUCTURA HIDRÁULICA PLANTAS DE TRATAMIENTO DE AGUAS RESIDUALES, CORREDORES DE MOVILIDAD INTELIGENTE EN EL ÁREA METROPOLITANA DE GUADALAJARA. (INTERSECCIONES SEMAFORIZADAS) e INFRAESTRUCTURA EN TELECOMUNICACIONES PARA LOS MUNICIPIOS DEL ESTADO (RED JALISCO)</t>
  </si>
  <si>
    <t>Santander: F/2004423-1</t>
  </si>
  <si>
    <t xml:space="preserve">Banobras Nacional de Obras y Servicios Públicos, S.N.C. Institución de Banca de Desarrollo </t>
  </si>
  <si>
    <t xml:space="preserve">(19-18) Banobras 500 Amortización de capital crédito 500 mdp para Construcción de Tramos Carreteros. </t>
  </si>
  <si>
    <t>19863 Y 20088</t>
  </si>
  <si>
    <t>Banamex: FID 106648-8</t>
  </si>
  <si>
    <t xml:space="preserve">(19-19) Banobras 1750 Amortización de capital crédito 1,750 mdp para el Programa de Saneamiento. </t>
  </si>
  <si>
    <t>19985 Y 20564</t>
  </si>
  <si>
    <t>(19-20) Banobras 1920 Amortización de capital crédito 1,920 para el Programa de Abastecimiento.</t>
  </si>
  <si>
    <t xml:space="preserve">(19-23) Banobras 1,000 Amortización de capital crédito 1,000 mdp para el Proyecto de Ampliación y Modernización de la Linea 1 del Tren Electrico Urbano de Guadalajara. </t>
  </si>
  <si>
    <t>25528 y 25801</t>
  </si>
  <si>
    <t>BANOBRAS 2,500 Amortización de capital de crédito 2,500 para Proyecto de Inversión Pública.</t>
  </si>
  <si>
    <t>BANOBRAS 596 Amortización de capital de crédito 596 para Proyecto de Inversión Pública.</t>
  </si>
  <si>
    <t>Banobras Nacional de Obras y Servicios Públicos, S.N.C. Institución de Banca de Desarrollo_3</t>
  </si>
  <si>
    <t>Construcción, Reconstrucción y Modernización de Tramos Carreteros en el Estado, y el Proyecto denominado "Sistema Integrado de Transporte Colectivo Peribús"</t>
  </si>
  <si>
    <t>Sistema Integrado de Transporte Colectivo Peribús</t>
  </si>
  <si>
    <t>Banobras Nacional de Obras y Servicios Públicos, S.N.C. Institución de Banca de Desarrollo Bono Cupon Cero_4</t>
  </si>
  <si>
    <t xml:space="preserve">(19-25) Banobras 1,000 Intereses del 19 de Junio/18 al 16 de Julio/18 crédito de 1,000 Profise para ser destinado a Diversas Acciones en Materia de Infraestructura. </t>
  </si>
  <si>
    <t xml:space="preserve">(19-26) Banobras 300 Intereses del 29 de Junio/18 al 30 de Julio/18 crédito de 300 Profise para ser destinado a diversas acciones en materia de Seguridad Pública. </t>
  </si>
  <si>
    <t xml:space="preserve">(19-27) Banobras 299.8 Intereses del 27 de Junio/18 al 26 de Julio/18 crédito 299'888,355.00 para ser destinado a Obras de Reparación de Daños ocasionados en los Municipios por el Huracan Jova. </t>
  </si>
  <si>
    <t xml:space="preserve">(19-28) Banobras 223 Intereses del 19 de Junio/18 al 17 de Julio/18 crédito 223 mdp para ser destinado a Obras de Reparación de Daños ocasionados en los municipios por la Tormenta Tropical Manuel. </t>
  </si>
  <si>
    <t xml:space="preserve">(19-29) Banobras 500.38 Intereses del 12 de Junio/18 al 09 de Julio/18 crédito 500'379 mdp para ser destinado a Obras para la Implementación del nuevo Sistema de Justicia Penal. </t>
  </si>
  <si>
    <t>(19-30) Banobras 86.7 Intereses del 16 de Junio/18 al 16 Julio/18 para ser destinado a Obras para la Implementación del nuevo Sistema de Justicia Penal.</t>
  </si>
  <si>
    <t xml:space="preserve">(19-31) Banobras 56.9 Intereses del 16 de Junio/18 al 16 de Julio/18 para obras de Implementación del Nuevo Sistema de Justicia Penal. </t>
  </si>
  <si>
    <t>TOTAL DEUDA CONTRATADA</t>
  </si>
  <si>
    <t>_1 Es el porcentaje de las participaciones presentes y futuras que en ingresos federales correspondan al Gobierno del Estado de Jalisco, afectas al fideicomiso que corresponda</t>
  </si>
  <si>
    <t>_2 Crédito en etapa de disposición</t>
  </si>
  <si>
    <t>_3 Créditos que sólo se pagan intereses durante su vigencia</t>
  </si>
  <si>
    <t xml:space="preserve">Los gastos llevan la calificación de la Línea de Crédito Global, el FAIS y la calificación quirografaria del ESTADO </t>
  </si>
  <si>
    <t>FUENTE: Elaboración propia con datos de la Dirección de Deuda Pública y Control de Obligaciones Institucionales</t>
  </si>
  <si>
    <t>NOTA: Elaborados con información al cierre de septiembre 2019 y usando proyecciones para el pago de intereses.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</si>
</sst>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0"/>
      <name val="Garamond"/>
      <family val="1"/>
    </font>
    <font>
      <b/>
      <sz val="10"/>
      <color indexed="9"/>
      <name val="Arial"/>
      <family val="2"/>
    </font>
    <font>
      <b/>
      <sz val="6"/>
      <color theme="0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sz val="12"/>
      <color theme="1"/>
      <name val="Calibri"/>
      <family val="2"/>
      <scheme val="minor"/>
    </font>
    <font>
      <b/>
      <sz val="12"/>
      <color rgb="FFFF0000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color theme="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5" fillId="0" borderId="0"/>
    <xf numFmtId="0" fontId="3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3" applyFont="1" applyAlignment="1">
      <alignment horizontal="center" vertical="center"/>
    </xf>
    <xf numFmtId="0" fontId="5" fillId="0" borderId="0" xfId="4"/>
    <xf numFmtId="0" fontId="6" fillId="2" borderId="0" xfId="5" applyFont="1" applyFill="1" applyBorder="1" applyAlignment="1">
      <alignment horizontal="center" vertical="center"/>
    </xf>
    <xf numFmtId="0" fontId="6" fillId="2" borderId="0" xfId="3" applyFont="1" applyFill="1" applyBorder="1" applyAlignment="1">
      <alignment horizontal="center" vertical="center"/>
    </xf>
    <xf numFmtId="0" fontId="8" fillId="0" borderId="0" xfId="3" applyFont="1" applyAlignment="1">
      <alignment vertical="center"/>
    </xf>
    <xf numFmtId="3" fontId="9" fillId="3" borderId="1" xfId="5" applyNumberFormat="1" applyFont="1" applyFill="1" applyBorder="1" applyAlignment="1">
      <alignment horizontal="left" vertical="center" wrapText="1"/>
    </xf>
    <xf numFmtId="0" fontId="9" fillId="3" borderId="1" xfId="4" applyFont="1" applyFill="1" applyBorder="1" applyAlignment="1">
      <alignment horizontal="center" vertical="center" wrapText="1"/>
    </xf>
    <xf numFmtId="43" fontId="9" fillId="3" borderId="1" xfId="1" applyFont="1" applyFill="1" applyBorder="1" applyAlignment="1">
      <alignment horizontal="center" vertical="center"/>
    </xf>
    <xf numFmtId="164" fontId="9" fillId="3" borderId="1" xfId="1" applyNumberFormat="1" applyFont="1" applyFill="1" applyBorder="1" applyAlignment="1">
      <alignment horizontal="center" vertical="center"/>
    </xf>
    <xf numFmtId="164" fontId="9" fillId="3" borderId="1" xfId="1" applyNumberFormat="1" applyFont="1" applyFill="1" applyBorder="1" applyAlignment="1">
      <alignment vertical="center"/>
    </xf>
    <xf numFmtId="10" fontId="9" fillId="3" borderId="1" xfId="6" applyNumberFormat="1" applyFont="1" applyFill="1" applyBorder="1" applyAlignment="1">
      <alignment horizontal="center" vertical="center"/>
    </xf>
    <xf numFmtId="3" fontId="9" fillId="3" borderId="1" xfId="5" applyNumberFormat="1" applyFont="1" applyFill="1" applyBorder="1" applyAlignment="1">
      <alignment horizontal="center" vertical="center" wrapText="1"/>
    </xf>
    <xf numFmtId="0" fontId="10" fillId="0" borderId="0" xfId="3" applyFont="1" applyAlignment="1">
      <alignment vertical="center"/>
    </xf>
    <xf numFmtId="0" fontId="11" fillId="0" borderId="0" xfId="0" applyFont="1"/>
    <xf numFmtId="10" fontId="9" fillId="3" borderId="1" xfId="7" applyNumberFormat="1" applyFont="1" applyFill="1" applyBorder="1" applyAlignment="1">
      <alignment horizontal="center" vertical="center"/>
    </xf>
    <xf numFmtId="165" fontId="12" fillId="3" borderId="0" xfId="8" applyNumberFormat="1" applyFont="1" applyFill="1" applyBorder="1" applyAlignment="1">
      <alignment vertical="center"/>
    </xf>
    <xf numFmtId="0" fontId="9" fillId="3" borderId="1" xfId="0" applyFont="1" applyFill="1" applyBorder="1" applyAlignment="1">
      <alignment horizontal="left" vertical="center" wrapText="1"/>
    </xf>
    <xf numFmtId="43" fontId="13" fillId="3" borderId="0" xfId="8" applyFont="1" applyFill="1" applyBorder="1" applyAlignment="1">
      <alignment vertical="center"/>
    </xf>
    <xf numFmtId="0" fontId="11" fillId="3" borderId="0" xfId="0" applyFont="1" applyFill="1"/>
    <xf numFmtId="43" fontId="12" fillId="0" borderId="0" xfId="8" applyFont="1" applyBorder="1" applyAlignment="1">
      <alignment vertical="center"/>
    </xf>
    <xf numFmtId="0" fontId="12" fillId="0" borderId="0" xfId="3" applyFont="1" applyBorder="1" applyAlignment="1">
      <alignment vertical="center"/>
    </xf>
    <xf numFmtId="43" fontId="12" fillId="0" borderId="0" xfId="3" applyNumberFormat="1" applyFont="1" applyBorder="1" applyAlignment="1">
      <alignment vertical="center"/>
    </xf>
    <xf numFmtId="0" fontId="13" fillId="0" borderId="0" xfId="3" applyFont="1" applyBorder="1" applyAlignment="1">
      <alignment vertical="center"/>
    </xf>
    <xf numFmtId="43" fontId="11" fillId="0" borderId="0" xfId="1" applyFont="1"/>
    <xf numFmtId="0" fontId="14" fillId="2" borderId="2" xfId="3" applyFont="1" applyFill="1" applyBorder="1" applyAlignment="1">
      <alignment vertical="center"/>
    </xf>
    <xf numFmtId="43" fontId="14" fillId="2" borderId="2" xfId="3" applyNumberFormat="1" applyFont="1" applyFill="1" applyBorder="1" applyAlignment="1">
      <alignment vertical="center"/>
    </xf>
    <xf numFmtId="164" fontId="14" fillId="2" borderId="2" xfId="3" applyNumberFormat="1" applyFont="1" applyFill="1" applyBorder="1" applyAlignment="1">
      <alignment vertical="center"/>
    </xf>
    <xf numFmtId="164" fontId="15" fillId="4" borderId="2" xfId="1" applyNumberFormat="1" applyFont="1" applyFill="1" applyBorder="1" applyAlignment="1">
      <alignment horizontal="center" vertical="center"/>
    </xf>
    <xf numFmtId="10" fontId="15" fillId="4" borderId="2" xfId="2" applyNumberFormat="1" applyFont="1" applyFill="1" applyBorder="1" applyAlignment="1">
      <alignment horizontal="center" vertical="center"/>
    </xf>
    <xf numFmtId="3" fontId="14" fillId="2" borderId="2" xfId="3" applyNumberFormat="1" applyFont="1" applyFill="1" applyBorder="1" applyAlignment="1">
      <alignment vertical="center"/>
    </xf>
    <xf numFmtId="0" fontId="16" fillId="0" borderId="0" xfId="3" applyFont="1" applyBorder="1" applyAlignment="1">
      <alignment vertical="center"/>
    </xf>
    <xf numFmtId="164" fontId="17" fillId="3" borderId="0" xfId="3" applyNumberFormat="1" applyFont="1" applyFill="1" applyBorder="1" applyAlignment="1">
      <alignment vertical="center"/>
    </xf>
    <xf numFmtId="0" fontId="17" fillId="3" borderId="0" xfId="3" applyFont="1" applyFill="1" applyBorder="1" applyAlignment="1">
      <alignment vertical="center"/>
    </xf>
    <xf numFmtId="3" fontId="17" fillId="3" borderId="0" xfId="3" applyNumberFormat="1" applyFont="1" applyFill="1" applyBorder="1" applyAlignment="1">
      <alignment vertical="center"/>
    </xf>
    <xf numFmtId="0" fontId="17" fillId="0" borderId="0" xfId="3" applyFont="1" applyBorder="1" applyAlignment="1">
      <alignment vertical="center"/>
    </xf>
    <xf numFmtId="0" fontId="16" fillId="3" borderId="0" xfId="3" applyFont="1" applyFill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18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44" fontId="0" fillId="0" borderId="0" xfId="0" applyNumberFormat="1"/>
  </cellXfs>
  <cellStyles count="9">
    <cellStyle name="Millares" xfId="1" builtinId="3"/>
    <cellStyle name="Millares 6" xfId="8"/>
    <cellStyle name="Normal" xfId="0" builtinId="0"/>
    <cellStyle name="Normal 9" xfId="4"/>
    <cellStyle name="Normal_Informe de Creditos 2005-2006 2" xfId="5"/>
    <cellStyle name="Normal_Proyección Deuda Pública 2006 2" xfId="3"/>
    <cellStyle name="Porcentaje" xfId="2" builtinId="5"/>
    <cellStyle name="Porcentaje 4" xfId="6"/>
    <cellStyle name="Porcentaje 5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7"/>
  <sheetViews>
    <sheetView tabSelected="1" zoomScale="85" zoomScaleNormal="8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G29" sqref="G29"/>
    </sheetView>
  </sheetViews>
  <sheetFormatPr baseColWidth="10" defaultRowHeight="15" x14ac:dyDescent="0.25"/>
  <cols>
    <col min="1" max="1" width="37.7109375" customWidth="1"/>
    <col min="2" max="2" width="52.7109375" customWidth="1"/>
    <col min="3" max="3" width="15.42578125" customWidth="1"/>
    <col min="4" max="4" width="23.28515625" bestFit="1" customWidth="1"/>
    <col min="5" max="5" width="16.42578125" bestFit="1" customWidth="1"/>
    <col min="6" max="6" width="18.42578125" customWidth="1"/>
    <col min="7" max="7" width="14.42578125" bestFit="1" customWidth="1"/>
    <col min="8" max="9" width="15" bestFit="1" customWidth="1"/>
    <col min="10" max="10" width="18.42578125" bestFit="1" customWidth="1"/>
    <col min="11" max="11" width="12.28515625" bestFit="1" customWidth="1"/>
    <col min="12" max="12" width="15.5703125" customWidth="1"/>
    <col min="13" max="13" width="17.85546875" customWidth="1"/>
    <col min="14" max="14" width="29.140625" customWidth="1"/>
  </cols>
  <sheetData>
    <row r="1" spans="1:15" ht="26.25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ht="18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</row>
    <row r="3" spans="1:15" ht="18" x14ac:dyDescent="0.2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3"/>
    </row>
    <row r="4" spans="1:15" x14ac:dyDescent="0.25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  <c r="O4" s="6"/>
    </row>
    <row r="5" spans="1:15" s="15" customFormat="1" ht="45" x14ac:dyDescent="0.25">
      <c r="A5" s="7" t="s">
        <v>17</v>
      </c>
      <c r="B5" s="7" t="s">
        <v>18</v>
      </c>
      <c r="C5" s="8">
        <v>23141</v>
      </c>
      <c r="D5" s="9">
        <v>100000000</v>
      </c>
      <c r="E5" s="10">
        <v>11111112.071111238</v>
      </c>
      <c r="F5" s="10">
        <v>0</v>
      </c>
      <c r="G5" s="10">
        <v>0</v>
      </c>
      <c r="H5" s="10">
        <v>457988.52</v>
      </c>
      <c r="I5" s="10">
        <v>0</v>
      </c>
      <c r="J5" s="11">
        <f t="shared" ref="J5:J25" si="0">SUM(E5:I5)</f>
        <v>11569100.591111237</v>
      </c>
      <c r="K5" s="12">
        <v>1.8E-3</v>
      </c>
      <c r="L5" s="13" t="s">
        <v>19</v>
      </c>
      <c r="M5" s="13" t="s">
        <v>20</v>
      </c>
      <c r="N5" s="13" t="s">
        <v>21</v>
      </c>
      <c r="O5" s="14"/>
    </row>
    <row r="6" spans="1:15" s="15" customFormat="1" ht="90" x14ac:dyDescent="0.25">
      <c r="A6" s="7" t="s">
        <v>22</v>
      </c>
      <c r="B6" s="7" t="s">
        <v>23</v>
      </c>
      <c r="C6" s="13" t="s">
        <v>24</v>
      </c>
      <c r="D6" s="9">
        <v>5115348231</v>
      </c>
      <c r="E6" s="10">
        <v>36110639.3875992</v>
      </c>
      <c r="F6" s="10">
        <v>384571817.76155514</v>
      </c>
      <c r="G6" s="10">
        <v>600000</v>
      </c>
      <c r="H6" s="11">
        <v>551332.56000000006</v>
      </c>
      <c r="I6" s="10">
        <v>0</v>
      </c>
      <c r="J6" s="11">
        <f t="shared" si="0"/>
        <v>421833789.70915431</v>
      </c>
      <c r="K6" s="16">
        <v>5.6899999999999999E-2</v>
      </c>
      <c r="L6" s="13" t="s">
        <v>19</v>
      </c>
      <c r="M6" s="13" t="s">
        <v>25</v>
      </c>
      <c r="N6" s="13" t="s">
        <v>21</v>
      </c>
      <c r="O6" s="17"/>
    </row>
    <row r="7" spans="1:15" s="15" customFormat="1" ht="60" x14ac:dyDescent="0.25">
      <c r="A7" s="7" t="s">
        <v>26</v>
      </c>
      <c r="B7" s="7" t="s">
        <v>27</v>
      </c>
      <c r="C7" s="13" t="s">
        <v>24</v>
      </c>
      <c r="D7" s="9">
        <v>3000000000</v>
      </c>
      <c r="E7" s="10">
        <v>21443407.473477118</v>
      </c>
      <c r="F7" s="10">
        <v>227091641.65507418</v>
      </c>
      <c r="G7" s="11">
        <v>0</v>
      </c>
      <c r="H7" s="11">
        <v>569109.88</v>
      </c>
      <c r="I7" s="10">
        <v>0</v>
      </c>
      <c r="J7" s="11">
        <f t="shared" si="0"/>
        <v>249104159.0085513</v>
      </c>
      <c r="K7" s="16">
        <v>3.3300000000000003E-2</v>
      </c>
      <c r="L7" s="13" t="s">
        <v>19</v>
      </c>
      <c r="M7" s="13" t="s">
        <v>25</v>
      </c>
      <c r="N7" s="13" t="s">
        <v>21</v>
      </c>
      <c r="O7" s="17"/>
    </row>
    <row r="8" spans="1:15" s="15" customFormat="1" ht="45" x14ac:dyDescent="0.25">
      <c r="A8" s="7" t="s">
        <v>28</v>
      </c>
      <c r="B8" s="7" t="s">
        <v>29</v>
      </c>
      <c r="C8" s="13" t="s">
        <v>24</v>
      </c>
      <c r="D8" s="9">
        <v>2000000000</v>
      </c>
      <c r="E8" s="10">
        <v>14304000</v>
      </c>
      <c r="F8" s="10">
        <v>152081510.01777774</v>
      </c>
      <c r="G8" s="11">
        <v>0</v>
      </c>
      <c r="H8" s="11">
        <v>514865.64</v>
      </c>
      <c r="I8" s="10">
        <v>0</v>
      </c>
      <c r="J8" s="11">
        <f t="shared" si="0"/>
        <v>166900375.65777773</v>
      </c>
      <c r="K8" s="16">
        <v>2.23E-2</v>
      </c>
      <c r="L8" s="13" t="s">
        <v>19</v>
      </c>
      <c r="M8" s="13" t="s">
        <v>25</v>
      </c>
      <c r="N8" s="13" t="s">
        <v>21</v>
      </c>
      <c r="O8" s="17"/>
    </row>
    <row r="9" spans="1:15" s="15" customFormat="1" ht="45" x14ac:dyDescent="0.25">
      <c r="A9" s="7" t="s">
        <v>28</v>
      </c>
      <c r="B9" s="7" t="s">
        <v>30</v>
      </c>
      <c r="C9" s="13" t="s">
        <v>24</v>
      </c>
      <c r="D9" s="9">
        <v>1000000000</v>
      </c>
      <c r="E9" s="10">
        <v>7152000</v>
      </c>
      <c r="F9" s="10">
        <v>76242991.059444442</v>
      </c>
      <c r="G9" s="11">
        <v>0</v>
      </c>
      <c r="H9" s="11">
        <v>457988.52</v>
      </c>
      <c r="I9" s="10">
        <v>0</v>
      </c>
      <c r="J9" s="11">
        <f t="shared" si="0"/>
        <v>83852979.579444438</v>
      </c>
      <c r="K9" s="16">
        <v>1.12E-2</v>
      </c>
      <c r="L9" s="13" t="s">
        <v>19</v>
      </c>
      <c r="M9" s="13" t="s">
        <v>25</v>
      </c>
      <c r="N9" s="13" t="s">
        <v>21</v>
      </c>
      <c r="O9" s="17"/>
    </row>
    <row r="10" spans="1:15" s="15" customFormat="1" ht="165" x14ac:dyDescent="0.25">
      <c r="A10" s="7" t="s">
        <v>31</v>
      </c>
      <c r="B10" s="7" t="s">
        <v>32</v>
      </c>
      <c r="C10" s="13" t="s">
        <v>24</v>
      </c>
      <c r="D10" s="9">
        <v>2300000000</v>
      </c>
      <c r="E10" s="10">
        <v>16071726.906206429</v>
      </c>
      <c r="F10" s="10">
        <v>187660506.72020695</v>
      </c>
      <c r="G10" s="11">
        <v>0</v>
      </c>
      <c r="H10" s="11">
        <v>432960.36</v>
      </c>
      <c r="I10" s="10">
        <v>0</v>
      </c>
      <c r="J10" s="11">
        <f t="shared" si="0"/>
        <v>204165193.98641339</v>
      </c>
      <c r="K10" s="16">
        <v>0.18759999999999999</v>
      </c>
      <c r="L10" s="13" t="s">
        <v>19</v>
      </c>
      <c r="M10" s="13" t="s">
        <v>33</v>
      </c>
      <c r="N10" s="13" t="s">
        <v>21</v>
      </c>
      <c r="O10" s="17"/>
    </row>
    <row r="11" spans="1:15" s="20" customFormat="1" ht="45" x14ac:dyDescent="0.25">
      <c r="A11" s="18" t="s">
        <v>34</v>
      </c>
      <c r="B11" s="7" t="s">
        <v>35</v>
      </c>
      <c r="C11" s="13" t="s">
        <v>36</v>
      </c>
      <c r="D11" s="9">
        <v>500000000</v>
      </c>
      <c r="E11" s="10">
        <v>24896265.600000005</v>
      </c>
      <c r="F11" s="10">
        <v>9465828.8646335136</v>
      </c>
      <c r="G11" s="11">
        <v>0</v>
      </c>
      <c r="H11" s="11">
        <v>457988.52</v>
      </c>
      <c r="I11" s="11">
        <v>0</v>
      </c>
      <c r="J11" s="11">
        <f t="shared" si="0"/>
        <v>34820082.98463352</v>
      </c>
      <c r="K11" s="12">
        <v>2.5000000000000001E-2</v>
      </c>
      <c r="L11" s="7" t="s">
        <v>19</v>
      </c>
      <c r="M11" s="7" t="s">
        <v>37</v>
      </c>
      <c r="N11" s="7" t="s">
        <v>21</v>
      </c>
      <c r="O11" s="19"/>
    </row>
    <row r="12" spans="1:15" s="20" customFormat="1" ht="45" x14ac:dyDescent="0.25">
      <c r="A12" s="18" t="s">
        <v>34</v>
      </c>
      <c r="B12" s="7" t="s">
        <v>38</v>
      </c>
      <c r="C12" s="13" t="s">
        <v>39</v>
      </c>
      <c r="D12" s="9">
        <v>1750000000</v>
      </c>
      <c r="E12" s="10">
        <v>101589288.69426762</v>
      </c>
      <c r="F12" s="10">
        <v>52237769.771027356</v>
      </c>
      <c r="G12" s="10">
        <v>600000</v>
      </c>
      <c r="H12" s="11">
        <v>457988.52</v>
      </c>
      <c r="I12" s="11"/>
      <c r="J12" s="11">
        <f t="shared" si="0"/>
        <v>154885046.98529497</v>
      </c>
      <c r="K12" s="12">
        <v>2.07E-2</v>
      </c>
      <c r="L12" s="7" t="s">
        <v>19</v>
      </c>
      <c r="M12" s="7" t="s">
        <v>37</v>
      </c>
      <c r="N12" s="7" t="s">
        <v>21</v>
      </c>
      <c r="O12" s="19"/>
    </row>
    <row r="13" spans="1:15" s="20" customFormat="1" ht="45" x14ac:dyDescent="0.25">
      <c r="A13" s="18" t="s">
        <v>34</v>
      </c>
      <c r="B13" s="7" t="s">
        <v>40</v>
      </c>
      <c r="C13" s="13" t="s">
        <v>39</v>
      </c>
      <c r="D13" s="9">
        <v>1920000000</v>
      </c>
      <c r="E13" s="10">
        <v>133784006.04509066</v>
      </c>
      <c r="F13" s="10">
        <v>80140262.017943293</v>
      </c>
      <c r="G13" s="11">
        <v>0</v>
      </c>
      <c r="H13" s="11">
        <v>457988.52</v>
      </c>
      <c r="I13" s="11"/>
      <c r="J13" s="11">
        <f t="shared" si="0"/>
        <v>214382256.58303395</v>
      </c>
      <c r="K13" s="12">
        <v>4.4999999999999998E-2</v>
      </c>
      <c r="L13" s="7" t="s">
        <v>19</v>
      </c>
      <c r="M13" s="7" t="s">
        <v>37</v>
      </c>
      <c r="N13" s="7" t="s">
        <v>21</v>
      </c>
      <c r="O13" s="19"/>
    </row>
    <row r="14" spans="1:15" s="20" customFormat="1" ht="60" x14ac:dyDescent="0.25">
      <c r="A14" s="18" t="s">
        <v>34</v>
      </c>
      <c r="B14" s="7" t="s">
        <v>41</v>
      </c>
      <c r="C14" s="13" t="s">
        <v>42</v>
      </c>
      <c r="D14" s="9">
        <v>1000000000</v>
      </c>
      <c r="E14" s="10">
        <v>49845432.24000001</v>
      </c>
      <c r="F14" s="10">
        <v>63485103.011546142</v>
      </c>
      <c r="G14" s="10">
        <v>0</v>
      </c>
      <c r="H14" s="11">
        <v>457988.52</v>
      </c>
      <c r="I14" s="11"/>
      <c r="J14" s="11">
        <f t="shared" si="0"/>
        <v>113788523.77154614</v>
      </c>
      <c r="K14" s="12">
        <v>1.7000000000000001E-2</v>
      </c>
      <c r="L14" s="7" t="s">
        <v>19</v>
      </c>
      <c r="M14" s="7" t="s">
        <v>37</v>
      </c>
      <c r="N14" s="7" t="s">
        <v>21</v>
      </c>
      <c r="O14" s="19"/>
    </row>
    <row r="15" spans="1:15" s="20" customFormat="1" ht="45" x14ac:dyDescent="0.25">
      <c r="A15" s="18" t="s">
        <v>34</v>
      </c>
      <c r="B15" s="7" t="s">
        <v>43</v>
      </c>
      <c r="C15" s="13" t="s">
        <v>24</v>
      </c>
      <c r="D15" s="9">
        <v>2500000000</v>
      </c>
      <c r="E15" s="10">
        <v>18052248.692699041</v>
      </c>
      <c r="F15" s="10">
        <v>190530821.22410586</v>
      </c>
      <c r="G15" s="11">
        <v>0</v>
      </c>
      <c r="H15" s="11">
        <v>452120.07999999996</v>
      </c>
      <c r="I15" s="11"/>
      <c r="J15" s="11">
        <f t="shared" si="0"/>
        <v>209035189.99680492</v>
      </c>
      <c r="K15" s="12">
        <v>2.7900000000000001E-2</v>
      </c>
      <c r="L15" s="7" t="s">
        <v>19</v>
      </c>
      <c r="M15" s="13" t="s">
        <v>25</v>
      </c>
      <c r="N15" s="7" t="s">
        <v>21</v>
      </c>
      <c r="O15" s="17"/>
    </row>
    <row r="16" spans="1:15" s="15" customFormat="1" ht="45" x14ac:dyDescent="0.25">
      <c r="A16" s="18" t="s">
        <v>34</v>
      </c>
      <c r="B16" s="7" t="s">
        <v>44</v>
      </c>
      <c r="C16" s="13" t="s">
        <v>24</v>
      </c>
      <c r="D16" s="9">
        <v>569432472.52999997</v>
      </c>
      <c r="E16" s="10">
        <v>4103622.8895487203</v>
      </c>
      <c r="F16" s="10">
        <v>43598145.433293268</v>
      </c>
      <c r="G16" s="11">
        <v>0</v>
      </c>
      <c r="H16" s="11">
        <v>377568.28</v>
      </c>
      <c r="I16" s="11"/>
      <c r="J16" s="11">
        <f t="shared" si="0"/>
        <v>48079336.602841988</v>
      </c>
      <c r="K16" s="12">
        <v>6.4000000000000003E-3</v>
      </c>
      <c r="L16" s="7" t="s">
        <v>19</v>
      </c>
      <c r="M16" s="13" t="s">
        <v>25</v>
      </c>
      <c r="N16" s="7" t="s">
        <v>21</v>
      </c>
      <c r="O16" s="17"/>
    </row>
    <row r="17" spans="1:15" s="15" customFormat="1" ht="60" x14ac:dyDescent="0.25">
      <c r="A17" s="18" t="s">
        <v>45</v>
      </c>
      <c r="B17" s="7" t="s">
        <v>46</v>
      </c>
      <c r="C17" s="13" t="s">
        <v>24</v>
      </c>
      <c r="D17" s="9">
        <v>2250000000</v>
      </c>
      <c r="E17" s="10">
        <v>15585750</v>
      </c>
      <c r="F17" s="10">
        <v>178589547.84999999</v>
      </c>
      <c r="G17" s="11">
        <v>0</v>
      </c>
      <c r="H17" s="11">
        <v>457988.52</v>
      </c>
      <c r="I17" s="11"/>
      <c r="J17" s="11">
        <f t="shared" si="0"/>
        <v>194633286.37</v>
      </c>
      <c r="K17" s="12">
        <v>2.5000000000000001E-2</v>
      </c>
      <c r="L17" s="7" t="s">
        <v>19</v>
      </c>
      <c r="M17" s="13" t="s">
        <v>25</v>
      </c>
      <c r="N17" s="7" t="s">
        <v>21</v>
      </c>
      <c r="O17" s="17"/>
    </row>
    <row r="18" spans="1:15" s="15" customFormat="1" ht="60" x14ac:dyDescent="0.25">
      <c r="A18" s="18" t="s">
        <v>45</v>
      </c>
      <c r="B18" s="7" t="s">
        <v>47</v>
      </c>
      <c r="C18" s="13" t="s">
        <v>24</v>
      </c>
      <c r="D18" s="9">
        <v>700000000</v>
      </c>
      <c r="E18" s="10">
        <v>4848900</v>
      </c>
      <c r="F18" s="10">
        <v>57397405.039362505</v>
      </c>
      <c r="G18" s="11">
        <v>0</v>
      </c>
      <c r="H18" s="11">
        <v>457988.52</v>
      </c>
      <c r="I18" s="11"/>
      <c r="J18" s="11">
        <f t="shared" si="0"/>
        <v>62704293.559362508</v>
      </c>
      <c r="K18" s="12">
        <v>5.7200000000000001E-2</v>
      </c>
      <c r="L18" s="7" t="s">
        <v>19</v>
      </c>
      <c r="M18" s="13" t="s">
        <v>33</v>
      </c>
      <c r="N18" s="7" t="s">
        <v>21</v>
      </c>
      <c r="O18" s="17"/>
    </row>
    <row r="19" spans="1:15" s="15" customFormat="1" ht="60" x14ac:dyDescent="0.25">
      <c r="A19" s="18" t="s">
        <v>48</v>
      </c>
      <c r="B19" s="7" t="s">
        <v>49</v>
      </c>
      <c r="C19" s="8">
        <v>23962</v>
      </c>
      <c r="D19" s="9">
        <v>1000000000</v>
      </c>
      <c r="E19" s="10">
        <v>0</v>
      </c>
      <c r="F19" s="10">
        <v>53511852.152442224</v>
      </c>
      <c r="G19" s="11">
        <v>0</v>
      </c>
      <c r="H19" s="11">
        <v>457988.52</v>
      </c>
      <c r="I19" s="11"/>
      <c r="J19" s="11">
        <f t="shared" si="0"/>
        <v>53969840.672442228</v>
      </c>
      <c r="K19" s="12">
        <v>8.9999999999999993E-3</v>
      </c>
      <c r="L19" s="7" t="s">
        <v>19</v>
      </c>
      <c r="M19" s="7" t="s">
        <v>37</v>
      </c>
      <c r="N19" s="7" t="s">
        <v>21</v>
      </c>
      <c r="O19" s="21"/>
    </row>
    <row r="20" spans="1:15" s="15" customFormat="1" ht="60" x14ac:dyDescent="0.25">
      <c r="A20" s="18" t="s">
        <v>48</v>
      </c>
      <c r="B20" s="7" t="s">
        <v>50</v>
      </c>
      <c r="C20" s="8">
        <v>23962</v>
      </c>
      <c r="D20" s="9">
        <v>300000000</v>
      </c>
      <c r="E20" s="10">
        <v>0</v>
      </c>
      <c r="F20" s="10">
        <v>16775000</v>
      </c>
      <c r="G20" s="11">
        <v>0</v>
      </c>
      <c r="H20" s="11">
        <v>457988.52</v>
      </c>
      <c r="I20" s="11"/>
      <c r="J20" s="11">
        <f t="shared" si="0"/>
        <v>17232988.52</v>
      </c>
      <c r="K20" s="12">
        <v>3.0000000000000001E-3</v>
      </c>
      <c r="L20" s="7" t="s">
        <v>19</v>
      </c>
      <c r="M20" s="7" t="s">
        <v>37</v>
      </c>
      <c r="N20" s="7" t="s">
        <v>21</v>
      </c>
      <c r="O20" s="21"/>
    </row>
    <row r="21" spans="1:15" s="15" customFormat="1" ht="75" x14ac:dyDescent="0.25">
      <c r="A21" s="18" t="s">
        <v>48</v>
      </c>
      <c r="B21" s="7" t="s">
        <v>51</v>
      </c>
      <c r="C21" s="8">
        <v>24448</v>
      </c>
      <c r="D21" s="9">
        <v>299888355</v>
      </c>
      <c r="E21" s="10">
        <v>0</v>
      </c>
      <c r="F21" s="10">
        <v>16560217.448024444</v>
      </c>
      <c r="G21" s="11">
        <v>0</v>
      </c>
      <c r="H21" s="11">
        <v>457988.52</v>
      </c>
      <c r="I21" s="11"/>
      <c r="J21" s="11">
        <f t="shared" si="0"/>
        <v>17018205.968024444</v>
      </c>
      <c r="K21" s="12">
        <v>3.3999999999999998E-3</v>
      </c>
      <c r="L21" s="7" t="s">
        <v>19</v>
      </c>
      <c r="M21" s="7" t="s">
        <v>37</v>
      </c>
      <c r="N21" s="7" t="s">
        <v>21</v>
      </c>
      <c r="O21" s="21"/>
    </row>
    <row r="22" spans="1:15" s="15" customFormat="1" ht="75" x14ac:dyDescent="0.25">
      <c r="A22" s="18" t="s">
        <v>48</v>
      </c>
      <c r="B22" s="7" t="s">
        <v>52</v>
      </c>
      <c r="C22" s="8">
        <v>24863</v>
      </c>
      <c r="D22" s="9">
        <v>223786059</v>
      </c>
      <c r="E22" s="10">
        <v>0</v>
      </c>
      <c r="F22" s="10">
        <v>11409964.402631111</v>
      </c>
      <c r="G22" s="11">
        <v>0</v>
      </c>
      <c r="H22" s="11">
        <v>457988.52</v>
      </c>
      <c r="I22" s="11"/>
      <c r="J22" s="11">
        <f t="shared" si="0"/>
        <v>11867952.922631111</v>
      </c>
      <c r="K22" s="12">
        <v>2E-3</v>
      </c>
      <c r="L22" s="7" t="s">
        <v>19</v>
      </c>
      <c r="M22" s="7" t="s">
        <v>37</v>
      </c>
      <c r="N22" s="7" t="s">
        <v>21</v>
      </c>
      <c r="O22" s="22"/>
    </row>
    <row r="23" spans="1:15" s="15" customFormat="1" ht="75" x14ac:dyDescent="0.25">
      <c r="A23" s="18" t="s">
        <v>48</v>
      </c>
      <c r="B23" s="7" t="s">
        <v>53</v>
      </c>
      <c r="C23" s="8">
        <v>24862</v>
      </c>
      <c r="D23" s="9">
        <v>500379494</v>
      </c>
      <c r="E23" s="10">
        <v>0</v>
      </c>
      <c r="F23" s="10">
        <v>27448467.379812218</v>
      </c>
      <c r="G23" s="11">
        <v>0</v>
      </c>
      <c r="H23" s="11">
        <v>457988.52</v>
      </c>
      <c r="I23" s="11"/>
      <c r="J23" s="11">
        <f t="shared" si="0"/>
        <v>27906455.899812218</v>
      </c>
      <c r="K23" s="12">
        <v>4.0000000000000001E-3</v>
      </c>
      <c r="L23" s="7" t="s">
        <v>19</v>
      </c>
      <c r="M23" s="7" t="s">
        <v>37</v>
      </c>
      <c r="N23" s="7" t="s">
        <v>21</v>
      </c>
      <c r="O23" s="23"/>
    </row>
    <row r="24" spans="1:15" s="15" customFormat="1" ht="60" x14ac:dyDescent="0.25">
      <c r="A24" s="18" t="s">
        <v>48</v>
      </c>
      <c r="B24" s="7" t="s">
        <v>54</v>
      </c>
      <c r="C24" s="8">
        <v>24862</v>
      </c>
      <c r="D24" s="9">
        <v>86788886</v>
      </c>
      <c r="E24" s="10">
        <v>0</v>
      </c>
      <c r="F24" s="10">
        <v>4993150.4133422216</v>
      </c>
      <c r="G24" s="11">
        <v>0</v>
      </c>
      <c r="H24" s="11">
        <v>457988.52</v>
      </c>
      <c r="I24" s="11"/>
      <c r="J24" s="11">
        <f t="shared" si="0"/>
        <v>5451138.9333422221</v>
      </c>
      <c r="K24" s="12">
        <v>1E-3</v>
      </c>
      <c r="L24" s="7" t="s">
        <v>19</v>
      </c>
      <c r="M24" s="7" t="s">
        <v>37</v>
      </c>
      <c r="N24" s="7" t="s">
        <v>21</v>
      </c>
      <c r="O24" s="24"/>
    </row>
    <row r="25" spans="1:15" s="15" customFormat="1" ht="60" x14ac:dyDescent="0.25">
      <c r="A25" s="18" t="s">
        <v>48</v>
      </c>
      <c r="B25" s="7" t="s">
        <v>55</v>
      </c>
      <c r="C25" s="8">
        <v>24862</v>
      </c>
      <c r="D25" s="9">
        <v>56998668</v>
      </c>
      <c r="E25" s="10">
        <v>0</v>
      </c>
      <c r="F25" s="10">
        <v>3332497.7777777771</v>
      </c>
      <c r="G25" s="11">
        <v>0</v>
      </c>
      <c r="H25" s="11">
        <v>457988.52</v>
      </c>
      <c r="I25" s="11"/>
      <c r="J25" s="11">
        <f t="shared" si="0"/>
        <v>3790486.2977777771</v>
      </c>
      <c r="K25" s="12">
        <v>1E-3</v>
      </c>
      <c r="L25" s="7" t="s">
        <v>19</v>
      </c>
      <c r="M25" s="7" t="s">
        <v>37</v>
      </c>
      <c r="N25" s="7" t="s">
        <v>21</v>
      </c>
      <c r="O25" s="24"/>
    </row>
    <row r="26" spans="1:15" s="15" customFormat="1" ht="15.75" x14ac:dyDescent="0.25">
      <c r="E26" s="25"/>
      <c r="F26" s="25"/>
      <c r="G26" s="25"/>
      <c r="H26" s="25"/>
      <c r="I26" s="25"/>
      <c r="J26" s="25"/>
    </row>
    <row r="27" spans="1:15" s="15" customFormat="1" ht="15.75" x14ac:dyDescent="0.25">
      <c r="A27" s="26" t="s">
        <v>56</v>
      </c>
      <c r="B27" s="26"/>
      <c r="C27" s="26"/>
      <c r="D27" s="27">
        <f>SUM(D5:D26)-D19-D20-D21-D22-D23-D24-D25</f>
        <v>24704780703.529999</v>
      </c>
      <c r="E27" s="28">
        <f>SUM(E4:E25)</f>
        <v>458898400</v>
      </c>
      <c r="F27" s="28">
        <f>SUM(F4:F25)</f>
        <v>1837124500.0000002</v>
      </c>
      <c r="G27" s="28">
        <f>SUM(G4:G25)</f>
        <v>1200000</v>
      </c>
      <c r="H27" s="28">
        <v>14113399.999999998</v>
      </c>
      <c r="I27" s="29">
        <v>20000000</v>
      </c>
      <c r="J27" s="29">
        <f>SUM(E27:I27)</f>
        <v>2331336300</v>
      </c>
      <c r="K27" s="30">
        <f>SUM(K5:K25)</f>
        <v>0.56069999999999998</v>
      </c>
      <c r="L27" s="31"/>
      <c r="M27" s="31"/>
      <c r="N27" s="31"/>
      <c r="O27" s="24"/>
    </row>
    <row r="29" spans="1:15" x14ac:dyDescent="0.25">
      <c r="A29" s="32" t="s">
        <v>57</v>
      </c>
      <c r="B29" s="32"/>
      <c r="C29" s="32"/>
      <c r="D29" s="33"/>
      <c r="E29" s="34"/>
      <c r="F29" s="35"/>
      <c r="G29" s="35"/>
      <c r="H29" s="34"/>
      <c r="I29" s="36"/>
      <c r="J29" s="36"/>
      <c r="K29" s="36"/>
      <c r="L29" s="36"/>
    </row>
    <row r="30" spans="1:15" x14ac:dyDescent="0.25">
      <c r="A30" s="37" t="s">
        <v>58</v>
      </c>
      <c r="B30" s="37"/>
      <c r="C30" s="37"/>
      <c r="D30" s="34"/>
      <c r="E30" s="34"/>
      <c r="F30" s="35"/>
      <c r="G30" s="35"/>
      <c r="H30" s="34"/>
      <c r="I30" s="36"/>
      <c r="J30" s="36"/>
      <c r="K30" s="36"/>
      <c r="L30" s="36"/>
    </row>
    <row r="31" spans="1:15" x14ac:dyDescent="0.25">
      <c r="A31" s="37" t="s">
        <v>59</v>
      </c>
      <c r="B31" s="37"/>
      <c r="C31" s="37"/>
      <c r="D31" s="34"/>
      <c r="E31" s="34"/>
      <c r="F31" s="35"/>
      <c r="G31" s="35"/>
      <c r="H31" s="34"/>
      <c r="I31" s="36"/>
      <c r="J31" s="36"/>
      <c r="K31" s="36"/>
    </row>
    <row r="32" spans="1:15" x14ac:dyDescent="0.25">
      <c r="A32" s="37" t="s">
        <v>60</v>
      </c>
      <c r="B32" s="37"/>
      <c r="C32" s="37"/>
      <c r="D32" s="34"/>
      <c r="E32" s="34"/>
      <c r="F32" s="35"/>
      <c r="G32" s="35"/>
      <c r="H32" s="34"/>
      <c r="I32" s="36"/>
      <c r="J32" s="36"/>
      <c r="K32" s="36"/>
    </row>
    <row r="33" spans="1:12" x14ac:dyDescent="0.25">
      <c r="A33" s="38" t="s">
        <v>61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</row>
    <row r="34" spans="1:12" x14ac:dyDescent="0.25">
      <c r="A34" s="39" t="s">
        <v>62</v>
      </c>
      <c r="B34" s="39"/>
      <c r="C34" s="39"/>
      <c r="D34" s="39"/>
      <c r="E34" s="39"/>
      <c r="F34" s="39"/>
      <c r="G34" s="39"/>
      <c r="H34" s="40"/>
      <c r="I34" s="40"/>
      <c r="J34" s="40"/>
      <c r="K34" s="40"/>
      <c r="L34" s="40"/>
    </row>
    <row r="37" spans="1:12" x14ac:dyDescent="0.25">
      <c r="B37" s="41"/>
    </row>
  </sheetData>
  <mergeCells count="5">
    <mergeCell ref="A1:N1"/>
    <mergeCell ref="A2:N2"/>
    <mergeCell ref="A3:N3"/>
    <mergeCell ref="A33:L33"/>
    <mergeCell ref="A34:G34"/>
  </mergeCells>
  <pageMargins left="0.23622047244094491" right="0.23622047244094491" top="0.74803149606299213" bottom="0.74803149606299213" header="0.31496062992125984" footer="0.31496062992125984"/>
  <pageSetup scale="4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8-J</vt:lpstr>
      <vt:lpstr>'8-J'!Área_de_impresión</vt:lpstr>
      <vt:lpstr>'8-J'!Títulos_a_imprimir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Dennise Sanchez Zamarron</dc:creator>
  <cp:lastModifiedBy>Dennise Sanchez Zamarron</cp:lastModifiedBy>
  <dcterms:created xsi:type="dcterms:W3CDTF">2019-12-24T04:29:04Z</dcterms:created>
  <dcterms:modified xsi:type="dcterms:W3CDTF">2019-12-24T04:31:24Z</dcterms:modified>
</cp:coreProperties>
</file>