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rio_mendoza\Desktop\"/>
    </mc:Choice>
  </mc:AlternateContent>
  <bookViews>
    <workbookView xWindow="0" yWindow="0" windowWidth="21600" windowHeight="933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2" l="1"/>
  <c r="D108" i="2"/>
  <c r="D103" i="2" s="1"/>
  <c r="D94" i="2"/>
  <c r="D80" i="2"/>
  <c r="D73" i="2"/>
  <c r="D72" i="2" s="1"/>
  <c r="D61" i="2"/>
  <c r="D55" i="2"/>
  <c r="D54" i="2" s="1"/>
  <c r="D48" i="2"/>
  <c r="D31" i="2"/>
  <c r="D28" i="2"/>
  <c r="D22" i="2"/>
  <c r="D20" i="2"/>
  <c r="D17" i="2"/>
  <c r="D14" i="2"/>
  <c r="D9" i="2"/>
  <c r="D4" i="2"/>
  <c r="D3" i="2" s="1"/>
  <c r="D71" i="2" l="1"/>
  <c r="D2" i="2" s="1"/>
</calcChain>
</file>

<file path=xl/sharedStrings.xml><?xml version="1.0" encoding="utf-8"?>
<sst xmlns="http://schemas.openxmlformats.org/spreadsheetml/2006/main" count="589" uniqueCount="367">
  <si>
    <t xml:space="preserve">TOTAL </t>
  </si>
  <si>
    <t>IMPUESTOS</t>
  </si>
  <si>
    <t>Impuesto Sobre los Ingresos</t>
  </si>
  <si>
    <t xml:space="preserve">  Impuesto sobre Loterías, Rifas, Sorteos, Juegos con Apuesta y Concursos de Toda Clase.</t>
  </si>
  <si>
    <t>Impuesto sobre Enajenación y Distrib. de Boletos de Rifas y Sorteos.</t>
  </si>
  <si>
    <t xml:space="preserve">  Impuesto sobre Remuneraciones al Trabajo Personal no Subordinado.</t>
  </si>
  <si>
    <t>Impuesto Sobre el Patrimonio</t>
  </si>
  <si>
    <t>Impuestos Sobre la Producción, el Consumo y las Transacciones</t>
  </si>
  <si>
    <t xml:space="preserve">   Impuesto sobre Transmisiones Patrimoniales de Bienes Muebles.</t>
  </si>
  <si>
    <t xml:space="preserve">   Impuesto sobre la Adquisición de Vehículos Automotores Usados.</t>
  </si>
  <si>
    <t xml:space="preserve">   Impuesto sobre Hospedaje.</t>
  </si>
  <si>
    <t>Impuestos al Comercio Exterior</t>
  </si>
  <si>
    <t>Impuesto Sobre Nóminas y Asimilables</t>
  </si>
  <si>
    <t xml:space="preserve">   Impuesto sobre Nóminas.</t>
  </si>
  <si>
    <t>Impuestos Ecológicos</t>
  </si>
  <si>
    <t>Accesorios de Impuestos</t>
  </si>
  <si>
    <t xml:space="preserve">   Accesorios.</t>
  </si>
  <si>
    <t>Otros Impuestos</t>
  </si>
  <si>
    <t>Impuestos no comprendidos en las fracciones de la Ley de Ingresos causados en ejercicios fiscales anteriores pendientes de liquidación o pago</t>
  </si>
  <si>
    <t xml:space="preserve"> Impuesto sobre Negocios Jurídicos e Instrumentos Notariales (ejercicios anteriores)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</si>
  <si>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</si>
  <si>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</si>
  <si>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</si>
  <si>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</si>
  <si>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</si>
  <si>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</si>
  <si>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</si>
  <si>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</si>
  <si>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</si>
  <si>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</si>
  <si>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</si>
  <si>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 xml:space="preserve">   Bienes de Dominio Público.</t>
  </si>
  <si>
    <t>Derechos a los Hidrocarburos (Derogado)</t>
  </si>
  <si>
    <t>Derechos por Prestación de Servicios</t>
  </si>
  <si>
    <t xml:space="preserve">   Registro Público de la Propiedad y de Comercio.</t>
  </si>
  <si>
    <t xml:space="preserve">   Archivo de Instrumentos Públicos y Archivo General del Estado.</t>
  </si>
  <si>
    <t xml:space="preserve">   Autorizaciones para el Ejercicio Profesional y Notarial.</t>
  </si>
  <si>
    <t xml:space="preserve">   Servicios en los ramos de Movilidad, Tránsito, Transporte y su Registro.</t>
  </si>
  <si>
    <t xml:space="preserve">        Aportacion Cruz Roja Mexicana y Hogar Cabañas</t>
  </si>
  <si>
    <t xml:space="preserve">   Certificaciones, Expediciones de Constancias y otros Servicios.</t>
  </si>
  <si>
    <t>Otros Derechos</t>
  </si>
  <si>
    <t xml:space="preserve">   Servicios diversos.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</si>
  <si>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</si>
  <si>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</si>
  <si>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</si>
  <si>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</t>
  </si>
  <si>
    <t xml:space="preserve">  Uso, Goce, Aprovech. o Explotación de Bienes de Dominio Privado</t>
  </si>
  <si>
    <t xml:space="preserve">  Rendimientos e Intereses de Capital e Inversiones del Estado.</t>
  </si>
  <si>
    <t>Productos diversos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</si>
  <si>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</si>
  <si>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</si>
  <si>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</si>
  <si>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</t>
  </si>
  <si>
    <t>Diversos</t>
  </si>
  <si>
    <t>Multas de Movialidad y Transporte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</si>
  <si>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</si>
  <si>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</si>
  <si>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</si>
  <si>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PRESTACION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</si>
  <si>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</si>
  <si>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</si>
  <si>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</si>
  <si>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</si>
  <si>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</si>
  <si>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</si>
  <si>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</si>
  <si>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</si>
  <si>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</si>
  <si>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</si>
  <si>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 xml:space="preserve">Participaciones </t>
  </si>
  <si>
    <t>Fondo General de Participaciones.</t>
  </si>
  <si>
    <t>Fondo de Fomento Municipal.</t>
  </si>
  <si>
    <t>I.E.P.S. (Tabacos y Licores).</t>
  </si>
  <si>
    <t xml:space="preserve">Fondo de Fiscalización y Recaudación (FOFIR) </t>
  </si>
  <si>
    <t>100% de la Recaudación de ISR que se entera a la Federación</t>
  </si>
  <si>
    <t>IEPS Gasolinas y Diesel</t>
  </si>
  <si>
    <t xml:space="preserve">Fondo de Estabilización de los Ingresos de las Entidades Federativas (FEIEF) </t>
  </si>
  <si>
    <t xml:space="preserve">Aportaciones Federales  </t>
  </si>
  <si>
    <t xml:space="preserve">   Fondo de Aportaciones para la Nómina Educativa (FONE).</t>
  </si>
  <si>
    <t xml:space="preserve">   Fondo de Aportaciones para los Servicios de Salud (FASSA).</t>
  </si>
  <si>
    <t xml:space="preserve">             Fondo de Infraestructura Social Estatal (FISE).</t>
  </si>
  <si>
    <t xml:space="preserve">             Fondo de Infraestructura Social Municipal (FISM).</t>
  </si>
  <si>
    <t>Fondo de Aportaciones para el Fortalecimiento de los Municipios (FORTAMUN).</t>
  </si>
  <si>
    <t xml:space="preserve">             Fondo de Aportaciones Múltiples Asistencia Social ( DIF ).</t>
  </si>
  <si>
    <t xml:space="preserve">             Fondo de Aportaciones Múltiples Infraestructura Educativa 
             Básica.</t>
  </si>
  <si>
    <t xml:space="preserve">             Fondo de Aportaciones Múltiples Infraestructura Educativa 
             Media Superior.</t>
  </si>
  <si>
    <t xml:space="preserve">             Fondo de Aportaciones Múltiples Infraestructura Educativa 
             Superior.</t>
  </si>
  <si>
    <t xml:space="preserve">             Fondo de Aportaciones para la Educación Tecnológica 
             (CONALEP).</t>
  </si>
  <si>
    <t xml:space="preserve">            Fondo de Aportaciones para la Educación de Adultos (INEA).</t>
  </si>
  <si>
    <t xml:space="preserve">   Fondo de Aportaciones para la Seguridad Pública de los Estados (FASP).</t>
  </si>
  <si>
    <t xml:space="preserve">   Fondo de Aportaciones para el Fortalecimiento de las Entidades Federativas (FAFEF).</t>
  </si>
  <si>
    <t>Convenios</t>
  </si>
  <si>
    <t>Seguro Agrícola Catastrófico</t>
  </si>
  <si>
    <t xml:space="preserve">Colegio de Bachilleres del Estado de Jalisco (COBAEJ) </t>
  </si>
  <si>
    <t xml:space="preserve">Colegio de Estudios Científicos y Tecnológicos del Estado de Jalisco (CECYTEJ) </t>
  </si>
  <si>
    <t xml:space="preserve">Instituto de Formación para el Trabajo del Estado de Jalisco (IDEFT) </t>
  </si>
  <si>
    <t xml:space="preserve">Programa Seguro Popular </t>
  </si>
  <si>
    <t>Programas y Proyectos de Protección Contra Riesgos Sanitarios (COFEPRIS)</t>
  </si>
  <si>
    <t xml:space="preserve">Fortalecimiento de la Seguridad Pública (FORTASEG) </t>
  </si>
  <si>
    <t xml:space="preserve">Instituciones Estatales de Cultura </t>
  </si>
  <si>
    <t>Incentivos Derivados de la Colaboración Fiscal</t>
  </si>
  <si>
    <t>Tenencia  o Uso de Vehículos (de años anteriores)</t>
  </si>
  <si>
    <t>I.S.A.N.</t>
  </si>
  <si>
    <t>Fondo de Compensación ISAN</t>
  </si>
  <si>
    <t xml:space="preserve">Fondo de Compensación Repecos e Intermedios </t>
  </si>
  <si>
    <t>Otros Incentivos Económicos</t>
  </si>
  <si>
    <t>Gastos admon. Recaudación.</t>
  </si>
  <si>
    <t>Otros Incentivos por Convenios de Colaboración Administrativa</t>
  </si>
  <si>
    <t>Incentivos por el cumplimiento de las obligaciones y ejercicio de las funciones, según cláusula vigésima del anexo 19</t>
  </si>
  <si>
    <t>Fondos Distintos de Aportaciones</t>
  </si>
  <si>
    <t>TRANSFERENCIAS, ASIGNACIONES, SUBSIDIOS Y SUBVENCIONES, Y PENSIONES Y JUBILACIONES</t>
  </si>
  <si>
    <t>Transferencias y Asignaciones</t>
  </si>
  <si>
    <t xml:space="preserve">Fondos Metropolitanos </t>
  </si>
  <si>
    <t xml:space="preserve">Fideicomiso para la Infraestructura en los Estados (FIES) </t>
  </si>
  <si>
    <t>Fondo para el Desarrollo Regional Sustentable de Estados y Municipios Mineros (Estatal)</t>
  </si>
  <si>
    <t>Universidad de Guadalajara.</t>
  </si>
  <si>
    <t>Apoyos Extraordinarios.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</si>
  <si>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</si>
  <si>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</si>
  <si>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</si>
  <si>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</si>
  <si>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</si>
  <si>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</si>
  <si>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</si>
  <si>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</si>
  <si>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</si>
  <si>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</si>
  <si>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Hogar Cabañas</t>
  </si>
  <si>
    <t>Industria Jalisciense de Rehabilitación Social</t>
  </si>
  <si>
    <t>Instituto Jalisciense de Asistencia Social</t>
  </si>
  <si>
    <t>Instituto Jalisciense de Cancerología</t>
  </si>
  <si>
    <t>O.P.D. Hospital Civil de Guadalajara</t>
  </si>
  <si>
    <t>O.P.D. Servicios de Salud Jalisco</t>
  </si>
  <si>
    <t xml:space="preserve">Colegio de Bachilleres del Estado de Jalisco </t>
  </si>
  <si>
    <t>Colegio de Estudios Científicos y Tecnológicos del Estado de Jalisco</t>
  </si>
  <si>
    <t>Colegio Nacional de Educación Profesional Técnica del Estado de Jalisco</t>
  </si>
  <si>
    <t>Comisión Estatal del Agua de Jalisco (CEA)</t>
  </si>
  <si>
    <t>Consejo Estatal de Promoción Económica</t>
  </si>
  <si>
    <t>Consejo Estatal de Trasplantes de Órganos y Tejidos</t>
  </si>
  <si>
    <t>Consejo Estatal para el Fomento Deportivo (CODE Jalisco)</t>
  </si>
  <si>
    <t>Escuela de Conservación y Restauración de Occidente</t>
  </si>
  <si>
    <t>Fideicomiso Ciudad Creativa Digital</t>
  </si>
  <si>
    <t>Fideicomiso Fondo Estatal de Fomento para la Cultura y las Artes (FEFCA)</t>
  </si>
  <si>
    <t>Fideicomiso Orquesta Filarmónica de Jalisco (FOFJ)</t>
  </si>
  <si>
    <t>Fondo Jalisco de Fomento Empresarial (FOJAL)</t>
  </si>
  <si>
    <t>Instituto Cultural Cabañas</t>
  </si>
  <si>
    <t>Instituto de Fomento al Comercio Exterior del Estado de Jalisco</t>
  </si>
  <si>
    <t>Instituto de Formación para el Trabajo del Estado de Jalisco (IDEFT)</t>
  </si>
  <si>
    <t>Instituto de Información Estadística y Geográfica del Estado de Jalisco</t>
  </si>
  <si>
    <t>Instituto de la Artesanía Jalisciense</t>
  </si>
  <si>
    <t>Instituto Jalisciense de Ciencias Forenses</t>
  </si>
  <si>
    <t>Instituto Jalisciense de la Vivienda</t>
  </si>
  <si>
    <t>Instituto Tecnológico José Mario Molina Pasquel y Henríquez</t>
  </si>
  <si>
    <t>OPD Bosque La Primavera</t>
  </si>
  <si>
    <t>Organismo Operador del Parque de la Solidaridad</t>
  </si>
  <si>
    <t>Parque Metropolitano de Guadalajara</t>
  </si>
  <si>
    <t>Procuraduría de Desarrollo Urbano</t>
  </si>
  <si>
    <t>Sistema Jalisciense de Radio y Televisión</t>
  </si>
  <si>
    <t>Sistema para el Desarrollo Integral de la Familia Jalisco (DIF)</t>
  </si>
  <si>
    <t>Unidad Estatal de Protección Civil y Bomberos</t>
  </si>
  <si>
    <t>Universidad de Guadalajara</t>
  </si>
  <si>
    <t>Universidad Politécnica de la Zona Metropolitana de Guadalajara</t>
  </si>
  <si>
    <t>Auditoria Superior del Estado</t>
  </si>
  <si>
    <t>Consejo Estatal de Ciencia y Tecnología del Estado de Jalisco</t>
  </si>
  <si>
    <t>Fideicomiso Alianza para el Campo en el Estado de Jalisco (FACEJ)</t>
  </si>
  <si>
    <t>Fideicomiso para la Administración del Programa de Desarrollo Forestal del Estado de Jalisco (FIPRODEFO)</t>
  </si>
  <si>
    <t>Instituto Jalisciense del Emprendedor (IJALDEM)</t>
  </si>
  <si>
    <t>Pos</t>
  </si>
  <si>
    <t>A</t>
  </si>
  <si>
    <t>AA</t>
  </si>
  <si>
    <t>AAA</t>
  </si>
  <si>
    <t>AAAA</t>
  </si>
  <si>
    <t>AAAB</t>
  </si>
  <si>
    <t>AAAC</t>
  </si>
  <si>
    <t>AAB</t>
  </si>
  <si>
    <t>AAC</t>
  </si>
  <si>
    <t>AACA</t>
  </si>
  <si>
    <t>AACB</t>
  </si>
  <si>
    <t>AACC</t>
  </si>
  <si>
    <t>AAD</t>
  </si>
  <si>
    <t>AAE</t>
  </si>
  <si>
    <t>AAEA</t>
  </si>
  <si>
    <t>AAF</t>
  </si>
  <si>
    <t>AAG</t>
  </si>
  <si>
    <t>AAGA</t>
  </si>
  <si>
    <t>AAH</t>
  </si>
  <si>
    <t>AAI</t>
  </si>
  <si>
    <t>AAIA</t>
  </si>
  <si>
    <t>AB</t>
  </si>
  <si>
    <t>ABA</t>
  </si>
  <si>
    <t>ABB</t>
  </si>
  <si>
    <t>ABC</t>
  </si>
  <si>
    <t>ABD</t>
  </si>
  <si>
    <t>ABE</t>
  </si>
  <si>
    <t>AC</t>
  </si>
  <si>
    <t>ACA</t>
  </si>
  <si>
    <t>ACB</t>
  </si>
  <si>
    <t>AD</t>
  </si>
  <si>
    <t>ADA</t>
  </si>
  <si>
    <t>ADAA</t>
  </si>
  <si>
    <t>ADB</t>
  </si>
  <si>
    <t>ADC</t>
  </si>
  <si>
    <t>ADCA</t>
  </si>
  <si>
    <t>ADCB</t>
  </si>
  <si>
    <t>ADCC</t>
  </si>
  <si>
    <t>ADCD</t>
  </si>
  <si>
    <t>ADCE</t>
  </si>
  <si>
    <t>ADCF</t>
  </si>
  <si>
    <t>ADD</t>
  </si>
  <si>
    <t>ADDA</t>
  </si>
  <si>
    <t>ADE</t>
  </si>
  <si>
    <t>ADEA</t>
  </si>
  <si>
    <t>ADF</t>
  </si>
  <si>
    <t>AE</t>
  </si>
  <si>
    <t>AEA</t>
  </si>
  <si>
    <t>AEAA</t>
  </si>
  <si>
    <t>AEAB</t>
  </si>
  <si>
    <t>AEAC</t>
  </si>
  <si>
    <t>AEB</t>
  </si>
  <si>
    <t>AEC</t>
  </si>
  <si>
    <t>AF</t>
  </si>
  <si>
    <t>AFA</t>
  </si>
  <si>
    <t>AFAA</t>
  </si>
  <si>
    <t>AFAB</t>
  </si>
  <si>
    <t>AFB</t>
  </si>
  <si>
    <t>AFC</t>
  </si>
  <si>
    <t>AFD</t>
  </si>
  <si>
    <t>AG</t>
  </si>
  <si>
    <t>AGA</t>
  </si>
  <si>
    <t>AGB</t>
  </si>
  <si>
    <t>AGC</t>
  </si>
  <si>
    <t>AGD</t>
  </si>
  <si>
    <t>AGE</t>
  </si>
  <si>
    <t>AGF</t>
  </si>
  <si>
    <t>AGG</t>
  </si>
  <si>
    <t>AGH</t>
  </si>
  <si>
    <t>AGI</t>
  </si>
  <si>
    <t>AH</t>
  </si>
  <si>
    <t>AHA</t>
  </si>
  <si>
    <t>AHAA</t>
  </si>
  <si>
    <t>AHAB</t>
  </si>
  <si>
    <t>AHAC</t>
  </si>
  <si>
    <t>AHAD</t>
  </si>
  <si>
    <t>AHAE</t>
  </si>
  <si>
    <t>AHAF</t>
  </si>
  <si>
    <t>AHAG</t>
  </si>
  <si>
    <t>AHB</t>
  </si>
  <si>
    <t>AHBA</t>
  </si>
  <si>
    <t>AHBB</t>
  </si>
  <si>
    <t>AHBC</t>
  </si>
  <si>
    <t>AHBD</t>
  </si>
  <si>
    <t>AHBE</t>
  </si>
  <si>
    <t>AHBF</t>
  </si>
  <si>
    <t>AHBG</t>
  </si>
  <si>
    <t>AHBH</t>
  </si>
  <si>
    <t>AHBI</t>
  </si>
  <si>
    <t>AHBJ</t>
  </si>
  <si>
    <t>AHBK</t>
  </si>
  <si>
    <t>AHBL</t>
  </si>
  <si>
    <t>AHBM</t>
  </si>
  <si>
    <t>AHC</t>
  </si>
  <si>
    <t>AHCA</t>
  </si>
  <si>
    <t>AHCB</t>
  </si>
  <si>
    <t>AHCC</t>
  </si>
  <si>
    <t>AHCD</t>
  </si>
  <si>
    <t>AHCE</t>
  </si>
  <si>
    <t>AHCF</t>
  </si>
  <si>
    <t>AHCG</t>
  </si>
  <si>
    <t>AHCH</t>
  </si>
  <si>
    <t>AHD</t>
  </si>
  <si>
    <t>AHDA</t>
  </si>
  <si>
    <t>AHDB</t>
  </si>
  <si>
    <t>AHDC</t>
  </si>
  <si>
    <t>AHDD</t>
  </si>
  <si>
    <t>AHE</t>
  </si>
  <si>
    <t>AHEA</t>
  </si>
  <si>
    <t>AHEB</t>
  </si>
  <si>
    <t>AHEC</t>
  </si>
  <si>
    <t>AI</t>
  </si>
  <si>
    <t>AIA</t>
  </si>
  <si>
    <t>AIAA</t>
  </si>
  <si>
    <t>AIAB</t>
  </si>
  <si>
    <t>AIAC</t>
  </si>
  <si>
    <t>AIAD</t>
  </si>
  <si>
    <t>AIAE</t>
  </si>
  <si>
    <t>AIB</t>
  </si>
  <si>
    <t>AIC</t>
  </si>
  <si>
    <t>AID</t>
  </si>
  <si>
    <t>AIE</t>
  </si>
  <si>
    <t>AIF</t>
  </si>
  <si>
    <t>AIG</t>
  </si>
  <si>
    <t>AJ</t>
  </si>
  <si>
    <t>AJA</t>
  </si>
  <si>
    <t>AJB</t>
  </si>
  <si>
    <t>AJC</t>
  </si>
  <si>
    <t>AK</t>
  </si>
  <si>
    <t>AKA</t>
  </si>
  <si>
    <t>AKAA</t>
  </si>
  <si>
    <t>AKAB</t>
  </si>
  <si>
    <t>AKAC</t>
  </si>
  <si>
    <t>AKAD</t>
  </si>
  <si>
    <t>AKAE</t>
  </si>
  <si>
    <t>AKAF</t>
  </si>
  <si>
    <t>AKB</t>
  </si>
  <si>
    <t>AKC</t>
  </si>
  <si>
    <t>AKCA</t>
  </si>
  <si>
    <t>AKCB</t>
  </si>
  <si>
    <t>AKCD</t>
  </si>
  <si>
    <t>AKCE</t>
  </si>
  <si>
    <t>AKCF</t>
  </si>
  <si>
    <t>AKCG</t>
  </si>
  <si>
    <t>AKCH</t>
  </si>
  <si>
    <t>AKCI</t>
  </si>
  <si>
    <t>AKCJ</t>
  </si>
  <si>
    <t>AKCK</t>
  </si>
  <si>
    <t>AKCL</t>
  </si>
  <si>
    <t>AKCM</t>
  </si>
  <si>
    <t>AKCN</t>
  </si>
  <si>
    <t>AKCO</t>
  </si>
  <si>
    <t>AKCP</t>
  </si>
  <si>
    <t>AKCQ</t>
  </si>
  <si>
    <t>AKCR</t>
  </si>
  <si>
    <t>AKCS</t>
  </si>
  <si>
    <t>AKCT</t>
  </si>
  <si>
    <t>AKCU</t>
  </si>
  <si>
    <t>AKCV</t>
  </si>
  <si>
    <t>AKCW</t>
  </si>
  <si>
    <t>AKCX</t>
  </si>
  <si>
    <t>AKCY</t>
  </si>
  <si>
    <t>AKCZ</t>
  </si>
  <si>
    <t>AKD</t>
  </si>
  <si>
    <t>AKE</t>
  </si>
  <si>
    <t>AKF</t>
  </si>
  <si>
    <t>AKG</t>
  </si>
  <si>
    <t>AKH</t>
  </si>
  <si>
    <t>AKI</t>
  </si>
  <si>
    <t>AKIA</t>
  </si>
  <si>
    <t>AKIB</t>
  </si>
  <si>
    <t>AKIC</t>
  </si>
  <si>
    <t>AKID</t>
  </si>
  <si>
    <t>AKIE</t>
  </si>
  <si>
    <t>AKIF</t>
  </si>
  <si>
    <t>AKIG</t>
  </si>
  <si>
    <t>AKIH</t>
  </si>
  <si>
    <t>AKII</t>
  </si>
  <si>
    <t>AKIJ</t>
  </si>
  <si>
    <t>AKIK</t>
  </si>
  <si>
    <t>AKIL</t>
  </si>
  <si>
    <t>AKIM</t>
  </si>
  <si>
    <t>AKIN</t>
  </si>
  <si>
    <t>AKIO</t>
  </si>
  <si>
    <t>AKIP</t>
  </si>
  <si>
    <t>AKIQ</t>
  </si>
  <si>
    <t>AKIR</t>
  </si>
  <si>
    <t>AKIS</t>
  </si>
  <si>
    <t>AKIT</t>
  </si>
  <si>
    <t>AKIU</t>
  </si>
  <si>
    <t>AKIV</t>
  </si>
  <si>
    <t>AKIW</t>
  </si>
  <si>
    <t>AKIX</t>
  </si>
  <si>
    <t>AKIY</t>
  </si>
  <si>
    <t>AKIZ</t>
  </si>
  <si>
    <t>TIPO</t>
  </si>
  <si>
    <t>N</t>
  </si>
  <si>
    <t>R</t>
  </si>
  <si>
    <t>NOMBRE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</si>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</sst>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[Red]\(#,##0\)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 Narrow"/>
      <family val="2"/>
    </font>
    <font>
      <sz val="14"/>
      <color indexed="9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5" fillId="3" borderId="1" xfId="3" applyFont="1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right" vertical="center"/>
    </xf>
    <xf numFmtId="164" fontId="5" fillId="3" borderId="1" xfId="3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164" fontId="6" fillId="0" borderId="1" xfId="3" applyNumberFormat="1" applyFont="1" applyFill="1" applyBorder="1" applyAlignment="1">
      <alignment horizontal="right" vertical="center"/>
    </xf>
    <xf numFmtId="164" fontId="6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/>
    </xf>
    <xf numFmtId="164" fontId="7" fillId="0" borderId="1" xfId="3" applyNumberFormat="1" applyFont="1" applyFill="1" applyBorder="1" applyAlignment="1">
      <alignment horizontal="right" vertical="center"/>
    </xf>
    <xf numFmtId="164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 indent="1"/>
    </xf>
    <xf numFmtId="164" fontId="6" fillId="0" borderId="1" xfId="4" applyNumberFormat="1" applyFont="1" applyFill="1" applyBorder="1" applyAlignment="1">
      <alignment horizontal="right" vertical="center"/>
    </xf>
    <xf numFmtId="164" fontId="6" fillId="0" borderId="1" xfId="4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 wrapText="1"/>
    </xf>
    <xf numFmtId="164" fontId="5" fillId="3" borderId="1" xfId="4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/>
    </xf>
    <xf numFmtId="164" fontId="8" fillId="0" borderId="1" xfId="4" applyNumberFormat="1" applyFont="1" applyFill="1" applyBorder="1" applyAlignment="1">
      <alignment horizontal="left" vertical="center"/>
    </xf>
    <xf numFmtId="9" fontId="6" fillId="0" borderId="1" xfId="2" applyFont="1" applyFill="1" applyBorder="1" applyAlignment="1">
      <alignment vertical="center" wrapText="1"/>
    </xf>
    <xf numFmtId="0" fontId="5" fillId="3" borderId="1" xfId="3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 indent="1"/>
    </xf>
    <xf numFmtId="0" fontId="6" fillId="0" borderId="1" xfId="3" applyFont="1" applyFill="1" applyBorder="1" applyAlignment="1">
      <alignment horizontal="left" vertical="center" wrapText="1" indent="1"/>
    </xf>
    <xf numFmtId="164" fontId="6" fillId="0" borderId="1" xfId="4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 indent="3"/>
    </xf>
    <xf numFmtId="0" fontId="5" fillId="0" borderId="0" xfId="3" applyFont="1" applyAlignment="1">
      <alignment horizontal="center" vertical="justify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0" fillId="0" borderId="0" xfId="3" applyFont="1" applyFill="1" applyBorder="1"/>
    <xf numFmtId="0" fontId="9" fillId="0" borderId="0" xfId="3" applyFont="1"/>
    <xf numFmtId="49" fontId="3" fillId="2" borderId="2" xfId="3" applyNumberFormat="1" applyFont="1" applyFill="1" applyBorder="1" applyAlignment="1">
      <alignment horizontal="center" vertical="center" wrapText="1"/>
    </xf>
    <xf numFmtId="164" fontId="7" fillId="0" borderId="4" xfId="4" applyNumberFormat="1" applyFont="1" applyFill="1" applyBorder="1" applyAlignment="1">
      <alignment horizontal="center" vertical="center"/>
    </xf>
    <xf numFmtId="167" fontId="5" fillId="3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167" fontId="7" fillId="0" borderId="1" xfId="1" applyNumberFormat="1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center"/>
    </xf>
    <xf numFmtId="167" fontId="9" fillId="0" borderId="0" xfId="1" applyNumberFormat="1" applyFont="1" applyAlignment="1">
      <alignment horizontal="center"/>
    </xf>
    <xf numFmtId="167" fontId="11" fillId="0" borderId="3" xfId="1" applyNumberFormat="1" applyFont="1" applyBorder="1" applyAlignment="1">
      <alignment horizontal="center" vertical="center"/>
    </xf>
    <xf numFmtId="167" fontId="0" fillId="0" borderId="0" xfId="1" applyNumberFormat="1" applyFont="1"/>
    <xf numFmtId="0" fontId="4" fillId="2" borderId="1" xfId="3" applyFont="1" applyFill="1" applyBorder="1" applyAlignment="1">
      <alignment horizontal="center" vertical="center" wrapText="1"/>
    </xf>
    <xf numFmtId="167" fontId="3" fillId="2" borderId="2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workbookViewId="0">
      <selection activeCell="D2" sqref="D2"/>
    </sheetView>
  </sheetViews>
  <sheetFormatPr baseColWidth="10" defaultRowHeight="15" x14ac:dyDescent="0.25"/>
  <cols>
    <col min="1" max="1" width="7.7109375" bestFit="1" customWidth="1"/>
    <col min="2" max="2" width="48.28515625" bestFit="1" customWidth="1"/>
    <col min="3" max="3" width="48.5703125" bestFit="1" customWidth="1"/>
    <col min="4" max="4" width="43.28515625" style="46" bestFit="1" customWidth="1"/>
  </cols>
  <sheetData>
    <row r="1" spans="1:4" ht="18" x14ac:dyDescent="0.25">
      <c r="A1" s="25" t="s">
        <v>167</v>
      </c>
      <c r="B1" s="47" t="s">
        <v>365</v>
      </c>
      <c r="C1" s="36" t="s">
        <v>362</v>
      </c>
      <c r="D1" s="48" t="s">
        <v>366</v>
      </c>
    </row>
    <row r="2" spans="1:4" ht="18" x14ac:dyDescent="0.25">
      <c r="A2" s="26" t="s">
        <v>168</v>
      </c>
      <c r="B2" s="1" t="s">
        <v>0</v>
      </c>
      <c r="C2" s="3" t="s">
        <v>363</v>
      </c>
      <c r="D2" s="38">
        <f>+D3+D22+D28+D31+D47+D54+D61+D71+D113+D126</f>
        <v>114849898959</v>
      </c>
    </row>
    <row r="3" spans="1:4" ht="18" x14ac:dyDescent="0.25">
      <c r="A3" s="26" t="s">
        <v>169</v>
      </c>
      <c r="B3" s="4" t="s">
        <v>1</v>
      </c>
      <c r="C3" s="3" t="s">
        <v>168</v>
      </c>
      <c r="D3" s="38">
        <f>+D4+D8+D9+D13+D14+D16+D17+D19+D20</f>
        <v>4993028365</v>
      </c>
    </row>
    <row r="4" spans="1:4" ht="18" x14ac:dyDescent="0.25">
      <c r="A4" s="27" t="s">
        <v>170</v>
      </c>
      <c r="B4" s="5" t="s">
        <v>2</v>
      </c>
      <c r="C4" s="7" t="s">
        <v>168</v>
      </c>
      <c r="D4" s="39">
        <f>SUM(D5:D7)</f>
        <v>425300000</v>
      </c>
    </row>
    <row r="5" spans="1:4" ht="31.5" x14ac:dyDescent="0.25">
      <c r="A5" s="28" t="s">
        <v>171</v>
      </c>
      <c r="B5" s="8" t="s">
        <v>3</v>
      </c>
      <c r="C5" s="10" t="s">
        <v>364</v>
      </c>
      <c r="D5" s="40">
        <v>212800000</v>
      </c>
    </row>
    <row r="6" spans="1:4" ht="31.5" x14ac:dyDescent="0.25">
      <c r="A6" s="28" t="s">
        <v>172</v>
      </c>
      <c r="B6" s="11" t="s">
        <v>4</v>
      </c>
      <c r="C6" s="10" t="s">
        <v>364</v>
      </c>
      <c r="D6" s="40">
        <v>30799999.999999996</v>
      </c>
    </row>
    <row r="7" spans="1:4" ht="31.5" x14ac:dyDescent="0.25">
      <c r="A7" s="28" t="s">
        <v>173</v>
      </c>
      <c r="B7" s="8" t="s">
        <v>5</v>
      </c>
      <c r="C7" s="10" t="s">
        <v>364</v>
      </c>
      <c r="D7" s="40">
        <v>181700000</v>
      </c>
    </row>
    <row r="8" spans="1:4" ht="15.75" x14ac:dyDescent="0.25">
      <c r="A8" s="29" t="s">
        <v>174</v>
      </c>
      <c r="B8" s="5" t="s">
        <v>6</v>
      </c>
      <c r="C8" s="7" t="s">
        <v>168</v>
      </c>
      <c r="D8" s="39">
        <v>0</v>
      </c>
    </row>
    <row r="9" spans="1:4" ht="31.5" x14ac:dyDescent="0.25">
      <c r="A9" s="28" t="s">
        <v>175</v>
      </c>
      <c r="B9" s="5" t="s">
        <v>7</v>
      </c>
      <c r="C9" s="7" t="s">
        <v>168</v>
      </c>
      <c r="D9" s="39">
        <f>SUM(D10:D12)</f>
        <v>807937800</v>
      </c>
    </row>
    <row r="10" spans="1:4" ht="31.5" x14ac:dyDescent="0.25">
      <c r="A10" s="27" t="s">
        <v>176</v>
      </c>
      <c r="B10" s="8" t="s">
        <v>8</v>
      </c>
      <c r="C10" s="10" t="s">
        <v>364</v>
      </c>
      <c r="D10" s="40">
        <v>21872200</v>
      </c>
    </row>
    <row r="11" spans="1:4" ht="31.5" x14ac:dyDescent="0.25">
      <c r="A11" s="28" t="s">
        <v>177</v>
      </c>
      <c r="B11" s="8" t="s">
        <v>9</v>
      </c>
      <c r="C11" s="10" t="s">
        <v>364</v>
      </c>
      <c r="D11" s="40">
        <v>396065600</v>
      </c>
    </row>
    <row r="12" spans="1:4" ht="15.75" x14ac:dyDescent="0.25">
      <c r="A12" s="28" t="s">
        <v>178</v>
      </c>
      <c r="B12" s="8" t="s">
        <v>10</v>
      </c>
      <c r="C12" s="10" t="s">
        <v>364</v>
      </c>
      <c r="D12" s="40">
        <v>390000000</v>
      </c>
    </row>
    <row r="13" spans="1:4" ht="15.75" x14ac:dyDescent="0.25">
      <c r="A13" s="28" t="s">
        <v>179</v>
      </c>
      <c r="B13" s="5" t="s">
        <v>11</v>
      </c>
      <c r="C13" s="13" t="s">
        <v>168</v>
      </c>
      <c r="D13" s="39">
        <v>0</v>
      </c>
    </row>
    <row r="14" spans="1:4" ht="15.75" x14ac:dyDescent="0.25">
      <c r="A14" s="28" t="s">
        <v>180</v>
      </c>
      <c r="B14" s="5" t="s">
        <v>12</v>
      </c>
      <c r="C14" s="7" t="s">
        <v>168</v>
      </c>
      <c r="D14" s="39">
        <f>SUM(D15)</f>
        <v>3726000000.0000005</v>
      </c>
    </row>
    <row r="15" spans="1:4" ht="15.75" x14ac:dyDescent="0.25">
      <c r="A15" s="28" t="s">
        <v>181</v>
      </c>
      <c r="B15" s="8" t="s">
        <v>13</v>
      </c>
      <c r="C15" s="10" t="s">
        <v>364</v>
      </c>
      <c r="D15" s="40">
        <v>3726000000.0000005</v>
      </c>
    </row>
    <row r="16" spans="1:4" ht="15.75" x14ac:dyDescent="0.25">
      <c r="A16" s="28" t="s">
        <v>182</v>
      </c>
      <c r="B16" s="5" t="s">
        <v>14</v>
      </c>
      <c r="C16" s="13" t="s">
        <v>168</v>
      </c>
      <c r="D16" s="39">
        <v>0</v>
      </c>
    </row>
    <row r="17" spans="1:4" ht="15.75" x14ac:dyDescent="0.25">
      <c r="A17" s="28" t="s">
        <v>183</v>
      </c>
      <c r="B17" s="5" t="s">
        <v>15</v>
      </c>
      <c r="C17" s="7" t="s">
        <v>168</v>
      </c>
      <c r="D17" s="39">
        <f>SUM(D18)</f>
        <v>33290565</v>
      </c>
    </row>
    <row r="18" spans="1:4" ht="15.75" x14ac:dyDescent="0.25">
      <c r="A18" s="28" t="s">
        <v>184</v>
      </c>
      <c r="B18" s="14" t="s">
        <v>16</v>
      </c>
      <c r="C18" s="10" t="s">
        <v>364</v>
      </c>
      <c r="D18" s="40">
        <v>33290565</v>
      </c>
    </row>
    <row r="19" spans="1:4" ht="15.75" x14ac:dyDescent="0.25">
      <c r="A19" s="28" t="s">
        <v>185</v>
      </c>
      <c r="B19" s="5" t="s">
        <v>17</v>
      </c>
      <c r="C19" s="13" t="s">
        <v>168</v>
      </c>
      <c r="D19" s="39">
        <v>0</v>
      </c>
    </row>
    <row r="20" spans="1:4" ht="47.25" x14ac:dyDescent="0.25">
      <c r="A20" s="28" t="s">
        <v>186</v>
      </c>
      <c r="B20" s="5" t="s">
        <v>18</v>
      </c>
      <c r="C20" s="13" t="s">
        <v>168</v>
      </c>
      <c r="D20" s="39">
        <f>SUM(D21)</f>
        <v>500000</v>
      </c>
    </row>
    <row r="21" spans="1:4" ht="31.5" x14ac:dyDescent="0.25">
      <c r="A21" s="28" t="s">
        <v>187</v>
      </c>
      <c r="B21" s="11" t="s">
        <v>19</v>
      </c>
      <c r="C21" s="10" t="s">
        <v>364</v>
      </c>
      <c r="D21" s="40">
        <v>500000</v>
      </c>
    </row>
    <row r="22" spans="1:4" ht="36" x14ac:dyDescent="0.25">
      <c r="A22" s="26" t="s">
        <v>188</v>
      </c>
      <c r="B22" s="4" t="s">
        <v>20</v>
      </c>
      <c r="C22" s="15" t="s">
        <v>168</v>
      </c>
      <c r="D22" s="38">
        <f>+D23+D24+D25+D26+D27</f>
        <v>0</v>
      </c>
    </row>
    <row r="23" spans="1:4" ht="18" x14ac:dyDescent="0.25">
      <c r="A23" s="27" t="s">
        <v>189</v>
      </c>
      <c r="B23" s="5" t="s">
        <v>21</v>
      </c>
      <c r="C23" s="13" t="s">
        <v>168</v>
      </c>
      <c r="D23" s="39">
        <v>0</v>
      </c>
    </row>
    <row r="24" spans="1:4" ht="18" x14ac:dyDescent="0.25">
      <c r="A24" s="27" t="s">
        <v>190</v>
      </c>
      <c r="B24" s="5" t="s">
        <v>22</v>
      </c>
      <c r="C24" s="13" t="s">
        <v>168</v>
      </c>
      <c r="D24" s="39">
        <v>0</v>
      </c>
    </row>
    <row r="25" spans="1:4" ht="18" x14ac:dyDescent="0.25">
      <c r="A25" s="27" t="s">
        <v>191</v>
      </c>
      <c r="B25" s="5" t="s">
        <v>23</v>
      </c>
      <c r="C25" s="13" t="s">
        <v>168</v>
      </c>
      <c r="D25" s="39">
        <v>0</v>
      </c>
    </row>
    <row r="26" spans="1:4" ht="31.5" x14ac:dyDescent="0.25">
      <c r="A26" s="27" t="s">
        <v>192</v>
      </c>
      <c r="B26" s="5" t="s">
        <v>24</v>
      </c>
      <c r="C26" s="13" t="s">
        <v>168</v>
      </c>
      <c r="D26" s="39">
        <v>0</v>
      </c>
    </row>
    <row r="27" spans="1:4" ht="31.5" x14ac:dyDescent="0.25">
      <c r="A27" s="27" t="s">
        <v>193</v>
      </c>
      <c r="B27" s="5" t="s">
        <v>25</v>
      </c>
      <c r="C27" s="13" t="s">
        <v>168</v>
      </c>
      <c r="D27" s="39">
        <v>0</v>
      </c>
    </row>
    <row r="28" spans="1:4" ht="18" x14ac:dyDescent="0.25">
      <c r="A28" s="26" t="s">
        <v>194</v>
      </c>
      <c r="B28" s="4" t="s">
        <v>26</v>
      </c>
      <c r="C28" s="15" t="s">
        <v>168</v>
      </c>
      <c r="D28" s="38">
        <f t="shared" ref="C28:D28" si="0">SUM(D29:D30)</f>
        <v>0</v>
      </c>
    </row>
    <row r="29" spans="1:4" ht="18" x14ac:dyDescent="0.25">
      <c r="A29" s="27" t="s">
        <v>195</v>
      </c>
      <c r="B29" s="5" t="s">
        <v>27</v>
      </c>
      <c r="C29" s="13" t="s">
        <v>168</v>
      </c>
      <c r="D29" s="39">
        <v>0</v>
      </c>
    </row>
    <row r="30" spans="1:4" ht="63" x14ac:dyDescent="0.25">
      <c r="A30" s="27" t="s">
        <v>196</v>
      </c>
      <c r="B30" s="5" t="s">
        <v>28</v>
      </c>
      <c r="C30" s="13" t="s">
        <v>168</v>
      </c>
      <c r="D30" s="39">
        <v>0</v>
      </c>
    </row>
    <row r="31" spans="1:4" ht="18" x14ac:dyDescent="0.25">
      <c r="A31" s="26" t="s">
        <v>197</v>
      </c>
      <c r="B31" s="4" t="s">
        <v>29</v>
      </c>
      <c r="C31" s="3" t="s">
        <v>168</v>
      </c>
      <c r="D31" s="38">
        <f>+D32+D34+D35+D42+D44+D46</f>
        <v>5653074096</v>
      </c>
    </row>
    <row r="32" spans="1:4" ht="31.5" x14ac:dyDescent="0.25">
      <c r="A32" s="28" t="s">
        <v>198</v>
      </c>
      <c r="B32" s="5" t="s">
        <v>30</v>
      </c>
      <c r="C32" s="13" t="s">
        <v>168</v>
      </c>
      <c r="D32" s="39">
        <v>0</v>
      </c>
    </row>
    <row r="33" spans="1:4" ht="15.75" x14ac:dyDescent="0.25">
      <c r="A33" s="28" t="s">
        <v>199</v>
      </c>
      <c r="B33" s="14" t="s">
        <v>31</v>
      </c>
      <c r="C33" s="16" t="s">
        <v>364</v>
      </c>
      <c r="D33" s="40">
        <v>0</v>
      </c>
    </row>
    <row r="34" spans="1:4" ht="18" x14ac:dyDescent="0.25">
      <c r="A34" s="27" t="s">
        <v>200</v>
      </c>
      <c r="B34" s="5" t="s">
        <v>32</v>
      </c>
      <c r="C34" s="13" t="s">
        <v>168</v>
      </c>
      <c r="D34" s="39">
        <v>0</v>
      </c>
    </row>
    <row r="35" spans="1:4" ht="18" x14ac:dyDescent="0.25">
      <c r="A35" s="27" t="s">
        <v>201</v>
      </c>
      <c r="B35" s="5" t="s">
        <v>33</v>
      </c>
      <c r="C35" s="7" t="s">
        <v>168</v>
      </c>
      <c r="D35" s="39">
        <v>5550623341</v>
      </c>
    </row>
    <row r="36" spans="1:4" ht="15.75" x14ac:dyDescent="0.25">
      <c r="A36" s="28" t="s">
        <v>202</v>
      </c>
      <c r="B36" s="14" t="s">
        <v>34</v>
      </c>
      <c r="C36" s="10" t="s">
        <v>364</v>
      </c>
      <c r="D36" s="40">
        <v>605037235</v>
      </c>
    </row>
    <row r="37" spans="1:4" ht="31.5" x14ac:dyDescent="0.25">
      <c r="A37" s="28" t="s">
        <v>203</v>
      </c>
      <c r="B37" s="14" t="s">
        <v>35</v>
      </c>
      <c r="C37" s="10" t="s">
        <v>364</v>
      </c>
      <c r="D37" s="40">
        <v>58136485</v>
      </c>
    </row>
    <row r="38" spans="1:4" ht="31.5" x14ac:dyDescent="0.25">
      <c r="A38" s="28" t="s">
        <v>204</v>
      </c>
      <c r="B38" s="14" t="s">
        <v>36</v>
      </c>
      <c r="C38" s="10" t="s">
        <v>364</v>
      </c>
      <c r="D38" s="40">
        <v>2855985</v>
      </c>
    </row>
    <row r="39" spans="1:4" ht="31.5" x14ac:dyDescent="0.25">
      <c r="A39" s="28" t="s">
        <v>205</v>
      </c>
      <c r="B39" s="14" t="s">
        <v>37</v>
      </c>
      <c r="C39" s="10" t="s">
        <v>364</v>
      </c>
      <c r="D39" s="40">
        <v>4802002061</v>
      </c>
    </row>
    <row r="40" spans="1:4" ht="15.75" x14ac:dyDescent="0.25">
      <c r="A40" s="28" t="s">
        <v>206</v>
      </c>
      <c r="B40" s="17" t="s">
        <v>38</v>
      </c>
      <c r="C40" s="10" t="s">
        <v>364</v>
      </c>
      <c r="D40" s="40">
        <v>88951445</v>
      </c>
    </row>
    <row r="41" spans="1:4" ht="31.5" x14ac:dyDescent="0.25">
      <c r="A41" s="28" t="s">
        <v>207</v>
      </c>
      <c r="B41" s="14" t="s">
        <v>39</v>
      </c>
      <c r="C41" s="10" t="s">
        <v>364</v>
      </c>
      <c r="D41" s="40">
        <v>82591575</v>
      </c>
    </row>
    <row r="42" spans="1:4" ht="15.75" x14ac:dyDescent="0.25">
      <c r="A42" s="28" t="s">
        <v>208</v>
      </c>
      <c r="B42" s="5" t="s">
        <v>40</v>
      </c>
      <c r="C42" s="7" t="s">
        <v>168</v>
      </c>
      <c r="D42" s="39">
        <v>14327995</v>
      </c>
    </row>
    <row r="43" spans="1:4" ht="15.75" x14ac:dyDescent="0.25">
      <c r="A43" s="28" t="s">
        <v>209</v>
      </c>
      <c r="B43" s="14" t="s">
        <v>41</v>
      </c>
      <c r="C43" s="10" t="s">
        <v>364</v>
      </c>
      <c r="D43" s="40">
        <v>14327995</v>
      </c>
    </row>
    <row r="44" spans="1:4" ht="15.75" x14ac:dyDescent="0.25">
      <c r="A44" s="28" t="s">
        <v>210</v>
      </c>
      <c r="B44" s="5" t="s">
        <v>42</v>
      </c>
      <c r="C44" s="7" t="s">
        <v>168</v>
      </c>
      <c r="D44" s="39">
        <v>88122760</v>
      </c>
    </row>
    <row r="45" spans="1:4" ht="15.75" x14ac:dyDescent="0.25">
      <c r="A45" s="28" t="s">
        <v>211</v>
      </c>
      <c r="B45" s="14" t="s">
        <v>16</v>
      </c>
      <c r="C45" s="10" t="s">
        <v>364</v>
      </c>
      <c r="D45" s="40">
        <v>88122760</v>
      </c>
    </row>
    <row r="46" spans="1:4" ht="47.25" x14ac:dyDescent="0.25">
      <c r="A46" s="27" t="s">
        <v>212</v>
      </c>
      <c r="B46" s="5" t="s">
        <v>43</v>
      </c>
      <c r="C46" s="13" t="s">
        <v>168</v>
      </c>
      <c r="D46" s="39">
        <v>0</v>
      </c>
    </row>
    <row r="47" spans="1:4" ht="18" x14ac:dyDescent="0.25">
      <c r="A47" s="26" t="s">
        <v>213</v>
      </c>
      <c r="B47" s="4" t="s">
        <v>44</v>
      </c>
      <c r="C47" s="2" t="s">
        <v>168</v>
      </c>
      <c r="D47" s="38">
        <v>178972970</v>
      </c>
    </row>
    <row r="48" spans="1:4" ht="18" x14ac:dyDescent="0.25">
      <c r="A48" s="27" t="s">
        <v>214</v>
      </c>
      <c r="B48" s="5" t="s">
        <v>45</v>
      </c>
      <c r="C48" s="6" t="s">
        <v>168</v>
      </c>
      <c r="D48" s="39">
        <f t="shared" ref="D48" si="1">+SUM(D49:D51)</f>
        <v>178972970</v>
      </c>
    </row>
    <row r="49" spans="1:4" ht="31.5" x14ac:dyDescent="0.25">
      <c r="A49" s="28" t="s">
        <v>215</v>
      </c>
      <c r="B49" s="14" t="s">
        <v>46</v>
      </c>
      <c r="C49" s="9" t="s">
        <v>364</v>
      </c>
      <c r="D49" s="40">
        <v>141828445</v>
      </c>
    </row>
    <row r="50" spans="1:4" ht="31.5" x14ac:dyDescent="0.25">
      <c r="A50" s="28" t="s">
        <v>216</v>
      </c>
      <c r="B50" s="14" t="s">
        <v>47</v>
      </c>
      <c r="C50" s="9" t="s">
        <v>364</v>
      </c>
      <c r="D50" s="40">
        <v>18152695</v>
      </c>
    </row>
    <row r="51" spans="1:4" ht="15.75" x14ac:dyDescent="0.25">
      <c r="A51" s="28" t="s">
        <v>217</v>
      </c>
      <c r="B51" s="11" t="s">
        <v>48</v>
      </c>
      <c r="C51" s="9" t="s">
        <v>364</v>
      </c>
      <c r="D51" s="40">
        <v>18991830</v>
      </c>
    </row>
    <row r="52" spans="1:4" ht="15.75" x14ac:dyDescent="0.25">
      <c r="A52" s="28" t="s">
        <v>218</v>
      </c>
      <c r="B52" s="5" t="s">
        <v>49</v>
      </c>
      <c r="C52" s="6" t="s">
        <v>168</v>
      </c>
      <c r="D52" s="39">
        <v>0</v>
      </c>
    </row>
    <row r="53" spans="1:4" ht="47.25" x14ac:dyDescent="0.25">
      <c r="A53" s="27" t="s">
        <v>219</v>
      </c>
      <c r="B53" s="5" t="s">
        <v>50</v>
      </c>
      <c r="C53" s="12" t="s">
        <v>168</v>
      </c>
      <c r="D53" s="39">
        <v>0</v>
      </c>
    </row>
    <row r="54" spans="1:4" ht="18" x14ac:dyDescent="0.25">
      <c r="A54" s="26" t="s">
        <v>220</v>
      </c>
      <c r="B54" s="4" t="s">
        <v>51</v>
      </c>
      <c r="C54" s="3" t="s">
        <v>168</v>
      </c>
      <c r="D54" s="38">
        <f>+D55+D58+D59+D60</f>
        <v>800057337</v>
      </c>
    </row>
    <row r="55" spans="1:4" ht="18" x14ac:dyDescent="0.25">
      <c r="A55" s="27" t="s">
        <v>221</v>
      </c>
      <c r="B55" s="5" t="s">
        <v>52</v>
      </c>
      <c r="C55" s="7" t="s">
        <v>168</v>
      </c>
      <c r="D55" s="39">
        <f>SUM(D56,D57)</f>
        <v>771710649</v>
      </c>
    </row>
    <row r="56" spans="1:4" ht="18" x14ac:dyDescent="0.25">
      <c r="A56" s="27" t="s">
        <v>222</v>
      </c>
      <c r="B56" s="11" t="s">
        <v>53</v>
      </c>
      <c r="C56" s="10" t="s">
        <v>364</v>
      </c>
      <c r="D56" s="40">
        <v>276299139</v>
      </c>
    </row>
    <row r="57" spans="1:4" ht="18" x14ac:dyDescent="0.25">
      <c r="A57" s="27" t="s">
        <v>223</v>
      </c>
      <c r="B57" s="11" t="s">
        <v>54</v>
      </c>
      <c r="C57" s="10" t="s">
        <v>364</v>
      </c>
      <c r="D57" s="40">
        <v>495411510</v>
      </c>
    </row>
    <row r="58" spans="1:4" ht="18" x14ac:dyDescent="0.25">
      <c r="A58" s="27" t="s">
        <v>224</v>
      </c>
      <c r="B58" s="18" t="s">
        <v>55</v>
      </c>
      <c r="C58" s="13" t="s">
        <v>168</v>
      </c>
      <c r="D58" s="39">
        <v>0</v>
      </c>
    </row>
    <row r="59" spans="1:4" ht="18" x14ac:dyDescent="0.25">
      <c r="A59" s="27" t="s">
        <v>225</v>
      </c>
      <c r="B59" s="18" t="s">
        <v>56</v>
      </c>
      <c r="C59" s="13" t="s">
        <v>168</v>
      </c>
      <c r="D59" s="39">
        <v>28346688</v>
      </c>
    </row>
    <row r="60" spans="1:4" ht="47.25" x14ac:dyDescent="0.25">
      <c r="A60" s="27" t="s">
        <v>226</v>
      </c>
      <c r="B60" s="5" t="s">
        <v>57</v>
      </c>
      <c r="C60" s="13" t="s">
        <v>168</v>
      </c>
      <c r="D60" s="39">
        <v>0</v>
      </c>
    </row>
    <row r="61" spans="1:4" ht="54" x14ac:dyDescent="0.25">
      <c r="A61" s="26" t="s">
        <v>227</v>
      </c>
      <c r="B61" s="4" t="s">
        <v>58</v>
      </c>
      <c r="C61" s="15" t="s">
        <v>168</v>
      </c>
      <c r="D61" s="38">
        <f>+D62+D63+D64+D65+D66+D67+D68+D69</f>
        <v>0</v>
      </c>
    </row>
    <row r="62" spans="1:4" ht="47.25" x14ac:dyDescent="0.25">
      <c r="A62" s="27" t="s">
        <v>228</v>
      </c>
      <c r="B62" s="5" t="s">
        <v>59</v>
      </c>
      <c r="C62" s="13" t="s">
        <v>168</v>
      </c>
      <c r="D62" s="39">
        <v>0</v>
      </c>
    </row>
    <row r="63" spans="1:4" ht="31.5" x14ac:dyDescent="0.25">
      <c r="A63" s="27" t="s">
        <v>229</v>
      </c>
      <c r="B63" s="5" t="s">
        <v>60</v>
      </c>
      <c r="C63" s="13" t="s">
        <v>168</v>
      </c>
      <c r="D63" s="39">
        <v>0</v>
      </c>
    </row>
    <row r="64" spans="1:4" ht="47.25" x14ac:dyDescent="0.25">
      <c r="A64" s="27" t="s">
        <v>230</v>
      </c>
      <c r="B64" s="5" t="s">
        <v>61</v>
      </c>
      <c r="C64" s="13" t="s">
        <v>168</v>
      </c>
      <c r="D64" s="39">
        <v>0</v>
      </c>
    </row>
    <row r="65" spans="1:4" ht="63" x14ac:dyDescent="0.25">
      <c r="A65" s="27" t="s">
        <v>231</v>
      </c>
      <c r="B65" s="5" t="s">
        <v>62</v>
      </c>
      <c r="C65" s="13" t="s">
        <v>168</v>
      </c>
      <c r="D65" s="39">
        <v>0</v>
      </c>
    </row>
    <row r="66" spans="1:4" ht="63" x14ac:dyDescent="0.25">
      <c r="A66" s="27" t="s">
        <v>232</v>
      </c>
      <c r="B66" s="5" t="s">
        <v>63</v>
      </c>
      <c r="C66" s="13" t="s">
        <v>168</v>
      </c>
      <c r="D66" s="39">
        <v>0</v>
      </c>
    </row>
    <row r="67" spans="1:4" ht="63" x14ac:dyDescent="0.25">
      <c r="A67" s="27" t="s">
        <v>233</v>
      </c>
      <c r="B67" s="5" t="s">
        <v>64</v>
      </c>
      <c r="C67" s="13" t="s">
        <v>168</v>
      </c>
      <c r="D67" s="39">
        <v>0</v>
      </c>
    </row>
    <row r="68" spans="1:4" ht="47.25" x14ac:dyDescent="0.25">
      <c r="A68" s="27" t="s">
        <v>234</v>
      </c>
      <c r="B68" s="5" t="s">
        <v>65</v>
      </c>
      <c r="C68" s="13" t="s">
        <v>168</v>
      </c>
      <c r="D68" s="39">
        <v>0</v>
      </c>
    </row>
    <row r="69" spans="1:4" ht="47.25" x14ac:dyDescent="0.25">
      <c r="A69" s="27" t="s">
        <v>235</v>
      </c>
      <c r="B69" s="5" t="s">
        <v>66</v>
      </c>
      <c r="C69" s="13" t="s">
        <v>168</v>
      </c>
      <c r="D69" s="39">
        <v>0</v>
      </c>
    </row>
    <row r="70" spans="1:4" ht="18" x14ac:dyDescent="0.25">
      <c r="A70" s="27" t="s">
        <v>236</v>
      </c>
      <c r="B70" s="5" t="s">
        <v>67</v>
      </c>
      <c r="C70" s="13" t="s">
        <v>168</v>
      </c>
      <c r="D70" s="39">
        <v>0</v>
      </c>
    </row>
    <row r="71" spans="1:4" ht="72" x14ac:dyDescent="0.25">
      <c r="A71" s="30" t="s">
        <v>237</v>
      </c>
      <c r="B71" s="19" t="s">
        <v>68</v>
      </c>
      <c r="C71" s="3" t="s">
        <v>168</v>
      </c>
      <c r="D71" s="38">
        <f>+D72+D80+D94+D103+D112</f>
        <v>96860215636</v>
      </c>
    </row>
    <row r="72" spans="1:4" ht="18" x14ac:dyDescent="0.25">
      <c r="A72" s="30" t="s">
        <v>238</v>
      </c>
      <c r="B72" s="5" t="s">
        <v>69</v>
      </c>
      <c r="C72" s="20" t="s">
        <v>168</v>
      </c>
      <c r="D72" s="41">
        <f>SUM(D73:D78)</f>
        <v>55587812373</v>
      </c>
    </row>
    <row r="73" spans="1:4" ht="15.75" x14ac:dyDescent="0.25">
      <c r="A73" s="31" t="s">
        <v>239</v>
      </c>
      <c r="B73" s="11" t="s">
        <v>70</v>
      </c>
      <c r="C73" s="10" t="s">
        <v>364</v>
      </c>
      <c r="D73" s="40">
        <f>42576841190+769110408</f>
        <v>43345951598</v>
      </c>
    </row>
    <row r="74" spans="1:4" ht="15.75" x14ac:dyDescent="0.25">
      <c r="A74" s="31" t="s">
        <v>240</v>
      </c>
      <c r="B74" s="11" t="s">
        <v>71</v>
      </c>
      <c r="C74" s="10" t="s">
        <v>364</v>
      </c>
      <c r="D74" s="40">
        <v>1890920945</v>
      </c>
    </row>
    <row r="75" spans="1:4" ht="15.75" x14ac:dyDescent="0.25">
      <c r="A75" s="31" t="s">
        <v>241</v>
      </c>
      <c r="B75" s="21" t="s">
        <v>72</v>
      </c>
      <c r="C75" s="10" t="s">
        <v>364</v>
      </c>
      <c r="D75" s="40">
        <v>1123419253</v>
      </c>
    </row>
    <row r="76" spans="1:4" ht="15.75" x14ac:dyDescent="0.25">
      <c r="A76" s="31" t="s">
        <v>242</v>
      </c>
      <c r="B76" s="21" t="s">
        <v>73</v>
      </c>
      <c r="C76" s="10" t="s">
        <v>364</v>
      </c>
      <c r="D76" s="40">
        <v>2007488997</v>
      </c>
    </row>
    <row r="77" spans="1:4" ht="31.5" x14ac:dyDescent="0.25">
      <c r="A77" s="31" t="s">
        <v>243</v>
      </c>
      <c r="B77" s="21" t="s">
        <v>74</v>
      </c>
      <c r="C77" s="10" t="s">
        <v>364</v>
      </c>
      <c r="D77" s="40">
        <v>5480162875</v>
      </c>
    </row>
    <row r="78" spans="1:4" ht="18" x14ac:dyDescent="0.25">
      <c r="A78" s="27" t="s">
        <v>244</v>
      </c>
      <c r="B78" s="11" t="s">
        <v>75</v>
      </c>
      <c r="C78" s="10" t="s">
        <v>364</v>
      </c>
      <c r="D78" s="40">
        <v>1739868705</v>
      </c>
    </row>
    <row r="79" spans="1:4" ht="31.5" x14ac:dyDescent="0.25">
      <c r="A79" s="30" t="s">
        <v>245</v>
      </c>
      <c r="B79" s="11" t="s">
        <v>76</v>
      </c>
      <c r="C79" s="13" t="s">
        <v>364</v>
      </c>
      <c r="D79" s="39">
        <v>0</v>
      </c>
    </row>
    <row r="80" spans="1:4" ht="18" x14ac:dyDescent="0.25">
      <c r="A80" s="31" t="s">
        <v>246</v>
      </c>
      <c r="B80" s="5" t="s">
        <v>77</v>
      </c>
      <c r="C80" s="20" t="s">
        <v>168</v>
      </c>
      <c r="D80" s="41">
        <f>+SUM(D81:D93)</f>
        <v>35388592915</v>
      </c>
    </row>
    <row r="81" spans="1:4" ht="31.5" x14ac:dyDescent="0.25">
      <c r="A81" s="32" t="s">
        <v>247</v>
      </c>
      <c r="B81" s="8" t="s">
        <v>78</v>
      </c>
      <c r="C81" s="10" t="s">
        <v>364</v>
      </c>
      <c r="D81" s="40">
        <v>19412705095</v>
      </c>
    </row>
    <row r="82" spans="1:4" ht="31.5" x14ac:dyDescent="0.25">
      <c r="A82" s="32" t="s">
        <v>248</v>
      </c>
      <c r="B82" s="8" t="s">
        <v>79</v>
      </c>
      <c r="C82" s="10" t="s">
        <v>364</v>
      </c>
      <c r="D82" s="40">
        <v>4819960579</v>
      </c>
    </row>
    <row r="83" spans="1:4" ht="31.5" x14ac:dyDescent="0.25">
      <c r="A83" s="32" t="s">
        <v>249</v>
      </c>
      <c r="B83" s="11" t="s">
        <v>80</v>
      </c>
      <c r="C83" s="10" t="s">
        <v>364</v>
      </c>
      <c r="D83" s="40">
        <v>208745893</v>
      </c>
    </row>
    <row r="84" spans="1:4" ht="31.5" x14ac:dyDescent="0.25">
      <c r="A84" s="32" t="s">
        <v>250</v>
      </c>
      <c r="B84" s="11" t="s">
        <v>81</v>
      </c>
      <c r="C84" s="10" t="s">
        <v>364</v>
      </c>
      <c r="D84" s="40">
        <v>1513373677</v>
      </c>
    </row>
    <row r="85" spans="1:4" ht="31.5" x14ac:dyDescent="0.25">
      <c r="A85" s="32" t="s">
        <v>251</v>
      </c>
      <c r="B85" s="8" t="s">
        <v>82</v>
      </c>
      <c r="C85" s="10" t="s">
        <v>364</v>
      </c>
      <c r="D85" s="40">
        <v>5032833237</v>
      </c>
    </row>
    <row r="86" spans="1:4" ht="31.5" x14ac:dyDescent="0.25">
      <c r="A86" s="32" t="s">
        <v>252</v>
      </c>
      <c r="B86" s="11" t="s">
        <v>83</v>
      </c>
      <c r="C86" s="10" t="s">
        <v>364</v>
      </c>
      <c r="D86" s="40">
        <v>618884651</v>
      </c>
    </row>
    <row r="87" spans="1:4" ht="47.25" x14ac:dyDescent="0.25">
      <c r="A87" s="32" t="s">
        <v>253</v>
      </c>
      <c r="B87" s="11" t="s">
        <v>84</v>
      </c>
      <c r="C87" s="10" t="s">
        <v>364</v>
      </c>
      <c r="D87" s="40">
        <v>417283335</v>
      </c>
    </row>
    <row r="88" spans="1:4" ht="47.25" x14ac:dyDescent="0.25">
      <c r="A88" s="32" t="s">
        <v>254</v>
      </c>
      <c r="B88" s="11" t="s">
        <v>85</v>
      </c>
      <c r="C88" s="10" t="s">
        <v>364</v>
      </c>
      <c r="D88" s="40">
        <v>44626637</v>
      </c>
    </row>
    <row r="89" spans="1:4" ht="47.25" x14ac:dyDescent="0.25">
      <c r="A89" s="32" t="s">
        <v>255</v>
      </c>
      <c r="B89" s="11" t="s">
        <v>86</v>
      </c>
      <c r="C89" s="10" t="s">
        <v>364</v>
      </c>
      <c r="D89" s="40">
        <v>147759560</v>
      </c>
    </row>
    <row r="90" spans="1:4" ht="47.25" x14ac:dyDescent="0.25">
      <c r="A90" s="32" t="s">
        <v>256</v>
      </c>
      <c r="B90" s="11" t="s">
        <v>87</v>
      </c>
      <c r="C90" s="10" t="s">
        <v>364</v>
      </c>
      <c r="D90" s="40">
        <v>271087557</v>
      </c>
    </row>
    <row r="91" spans="1:4" ht="31.5" x14ac:dyDescent="0.25">
      <c r="A91" s="32" t="s">
        <v>257</v>
      </c>
      <c r="B91" s="11" t="s">
        <v>88</v>
      </c>
      <c r="C91" s="10" t="s">
        <v>364</v>
      </c>
      <c r="D91" s="40">
        <v>113214563</v>
      </c>
    </row>
    <row r="92" spans="1:4" ht="31.5" x14ac:dyDescent="0.25">
      <c r="A92" s="32" t="s">
        <v>258</v>
      </c>
      <c r="B92" s="8" t="s">
        <v>89</v>
      </c>
      <c r="C92" s="10" t="s">
        <v>364</v>
      </c>
      <c r="D92" s="40">
        <v>317141876</v>
      </c>
    </row>
    <row r="93" spans="1:4" ht="31.5" x14ac:dyDescent="0.25">
      <c r="A93" s="33" t="s">
        <v>259</v>
      </c>
      <c r="B93" s="8" t="s">
        <v>90</v>
      </c>
      <c r="C93" s="10" t="s">
        <v>364</v>
      </c>
      <c r="D93" s="40">
        <v>2470976255</v>
      </c>
    </row>
    <row r="94" spans="1:4" ht="18" x14ac:dyDescent="0.25">
      <c r="A94" s="27" t="s">
        <v>260</v>
      </c>
      <c r="B94" s="5" t="s">
        <v>91</v>
      </c>
      <c r="C94" s="13" t="s">
        <v>168</v>
      </c>
      <c r="D94" s="39">
        <f>SUM(D95:D102)</f>
        <v>3236035737</v>
      </c>
    </row>
    <row r="95" spans="1:4" ht="18" x14ac:dyDescent="0.25">
      <c r="A95" s="27" t="s">
        <v>261</v>
      </c>
      <c r="B95" s="11" t="s">
        <v>92</v>
      </c>
      <c r="C95" s="16" t="s">
        <v>364</v>
      </c>
      <c r="D95" s="40">
        <v>36742200</v>
      </c>
    </row>
    <row r="96" spans="1:4" ht="31.5" x14ac:dyDescent="0.25">
      <c r="A96" s="27" t="s">
        <v>262</v>
      </c>
      <c r="B96" s="11" t="s">
        <v>93</v>
      </c>
      <c r="C96" s="16" t="s">
        <v>364</v>
      </c>
      <c r="D96" s="40">
        <v>208516165</v>
      </c>
    </row>
    <row r="97" spans="1:4" ht="31.5" x14ac:dyDescent="0.25">
      <c r="A97" s="27" t="s">
        <v>263</v>
      </c>
      <c r="B97" s="11" t="s">
        <v>94</v>
      </c>
      <c r="C97" s="16" t="s">
        <v>364</v>
      </c>
      <c r="D97" s="40">
        <v>193576845</v>
      </c>
    </row>
    <row r="98" spans="1:4" ht="31.5" x14ac:dyDescent="0.25">
      <c r="A98" s="27" t="s">
        <v>264</v>
      </c>
      <c r="B98" s="11" t="s">
        <v>95</v>
      </c>
      <c r="C98" s="16" t="s">
        <v>364</v>
      </c>
      <c r="D98" s="40">
        <v>58352800</v>
      </c>
    </row>
    <row r="99" spans="1:4" ht="18" x14ac:dyDescent="0.25">
      <c r="A99" s="27" t="s">
        <v>265</v>
      </c>
      <c r="B99" s="11" t="s">
        <v>96</v>
      </c>
      <c r="C99" s="16" t="s">
        <v>364</v>
      </c>
      <c r="D99" s="40">
        <v>2432636602</v>
      </c>
    </row>
    <row r="100" spans="1:4" ht="31.5" x14ac:dyDescent="0.25">
      <c r="A100" s="27" t="s">
        <v>266</v>
      </c>
      <c r="B100" s="11" t="s">
        <v>97</v>
      </c>
      <c r="C100" s="16" t="s">
        <v>364</v>
      </c>
      <c r="D100" s="40">
        <v>7877210</v>
      </c>
    </row>
    <row r="101" spans="1:4" ht="31.5" x14ac:dyDescent="0.25">
      <c r="A101" s="27" t="s">
        <v>267</v>
      </c>
      <c r="B101" s="11" t="s">
        <v>98</v>
      </c>
      <c r="C101" s="16" t="s">
        <v>364</v>
      </c>
      <c r="D101" s="40">
        <v>289263315</v>
      </c>
    </row>
    <row r="102" spans="1:4" ht="18" x14ac:dyDescent="0.25">
      <c r="A102" s="27" t="s">
        <v>268</v>
      </c>
      <c r="B102" s="11" t="s">
        <v>99</v>
      </c>
      <c r="C102" s="16" t="s">
        <v>364</v>
      </c>
      <c r="D102" s="40">
        <v>9070600</v>
      </c>
    </row>
    <row r="103" spans="1:4" ht="18" x14ac:dyDescent="0.25">
      <c r="A103" s="27" t="s">
        <v>269</v>
      </c>
      <c r="B103" s="5" t="s">
        <v>100</v>
      </c>
      <c r="C103" s="13" t="s">
        <v>168</v>
      </c>
      <c r="D103" s="39">
        <f>SUM(D104:D108)</f>
        <v>2647774611</v>
      </c>
    </row>
    <row r="104" spans="1:4" ht="18" x14ac:dyDescent="0.25">
      <c r="A104" s="27" t="s">
        <v>270</v>
      </c>
      <c r="B104" s="11" t="s">
        <v>101</v>
      </c>
      <c r="C104" s="10" t="s">
        <v>364</v>
      </c>
      <c r="D104" s="40">
        <v>2283000</v>
      </c>
    </row>
    <row r="105" spans="1:4" ht="18" x14ac:dyDescent="0.25">
      <c r="A105" s="27" t="s">
        <v>271</v>
      </c>
      <c r="B105" s="11" t="s">
        <v>102</v>
      </c>
      <c r="C105" s="10" t="s">
        <v>364</v>
      </c>
      <c r="D105" s="40">
        <v>947571103</v>
      </c>
    </row>
    <row r="106" spans="1:4" ht="18" x14ac:dyDescent="0.25">
      <c r="A106" s="27" t="s">
        <v>272</v>
      </c>
      <c r="B106" s="11" t="s">
        <v>103</v>
      </c>
      <c r="C106" s="10" t="s">
        <v>364</v>
      </c>
      <c r="D106" s="40">
        <v>207377400</v>
      </c>
    </row>
    <row r="107" spans="1:4" ht="18" x14ac:dyDescent="0.25">
      <c r="A107" s="27" t="s">
        <v>273</v>
      </c>
      <c r="B107" s="11" t="s">
        <v>104</v>
      </c>
      <c r="C107" s="10" t="s">
        <v>364</v>
      </c>
      <c r="D107" s="40">
        <v>250574717</v>
      </c>
    </row>
    <row r="108" spans="1:4" ht="18" x14ac:dyDescent="0.25">
      <c r="A108" s="27" t="s">
        <v>274</v>
      </c>
      <c r="B108" s="22" t="s">
        <v>105</v>
      </c>
      <c r="C108" s="23" t="s">
        <v>168</v>
      </c>
      <c r="D108" s="42">
        <f t="shared" ref="D108" si="2">SUM(D109:D111)</f>
        <v>1239968391</v>
      </c>
    </row>
    <row r="109" spans="1:4" ht="18" x14ac:dyDescent="0.25">
      <c r="A109" s="27" t="s">
        <v>275</v>
      </c>
      <c r="B109" s="24" t="s">
        <v>106</v>
      </c>
      <c r="C109" s="10" t="s">
        <v>364</v>
      </c>
      <c r="D109" s="40">
        <v>501654924</v>
      </c>
    </row>
    <row r="110" spans="1:4" ht="31.5" x14ac:dyDescent="0.25">
      <c r="A110" s="27" t="s">
        <v>276</v>
      </c>
      <c r="B110" s="24" t="s">
        <v>107</v>
      </c>
      <c r="C110" s="10" t="s">
        <v>364</v>
      </c>
      <c r="D110" s="40">
        <v>419440029</v>
      </c>
    </row>
    <row r="111" spans="1:4" ht="47.25" x14ac:dyDescent="0.25">
      <c r="A111" s="27" t="s">
        <v>277</v>
      </c>
      <c r="B111" s="24" t="s">
        <v>108</v>
      </c>
      <c r="C111" s="10" t="s">
        <v>364</v>
      </c>
      <c r="D111" s="40">
        <v>318873438</v>
      </c>
    </row>
    <row r="112" spans="1:4" ht="18" x14ac:dyDescent="0.25">
      <c r="A112" s="27" t="s">
        <v>269</v>
      </c>
      <c r="B112" s="5" t="s">
        <v>109</v>
      </c>
      <c r="C112" s="10" t="s">
        <v>168</v>
      </c>
      <c r="D112" s="40">
        <v>0</v>
      </c>
    </row>
    <row r="113" spans="1:4" ht="54" x14ac:dyDescent="0.25">
      <c r="A113" s="34" t="s">
        <v>278</v>
      </c>
      <c r="B113" s="4" t="s">
        <v>110</v>
      </c>
      <c r="C113" s="3" t="s">
        <v>168</v>
      </c>
      <c r="D113" s="38">
        <v>6364550555</v>
      </c>
    </row>
    <row r="114" spans="1:4" ht="18" x14ac:dyDescent="0.25">
      <c r="A114" s="32" t="s">
        <v>279</v>
      </c>
      <c r="B114" s="5" t="s">
        <v>111</v>
      </c>
      <c r="C114" s="20" t="s">
        <v>168</v>
      </c>
      <c r="D114" s="41">
        <f t="shared" ref="D114" si="3">+SUM(D115:D119)</f>
        <v>6364550555</v>
      </c>
    </row>
    <row r="115" spans="1:4" ht="18" x14ac:dyDescent="0.25">
      <c r="A115" s="30" t="s">
        <v>280</v>
      </c>
      <c r="B115" s="8" t="s">
        <v>112</v>
      </c>
      <c r="C115" s="13" t="s">
        <v>364</v>
      </c>
      <c r="D115" s="39">
        <v>373325205</v>
      </c>
    </row>
    <row r="116" spans="1:4" ht="31.5" x14ac:dyDescent="0.25">
      <c r="A116" s="30" t="s">
        <v>281</v>
      </c>
      <c r="B116" s="8" t="s">
        <v>113</v>
      </c>
      <c r="C116" s="13" t="s">
        <v>364</v>
      </c>
      <c r="D116" s="39">
        <v>0</v>
      </c>
    </row>
    <row r="117" spans="1:4" ht="31.5" x14ac:dyDescent="0.25">
      <c r="A117" s="30" t="s">
        <v>282</v>
      </c>
      <c r="B117" s="8" t="s">
        <v>114</v>
      </c>
      <c r="C117" s="13" t="s">
        <v>364</v>
      </c>
      <c r="D117" s="39">
        <v>0</v>
      </c>
    </row>
    <row r="118" spans="1:4" ht="15.75" x14ac:dyDescent="0.25">
      <c r="A118" s="33" t="s">
        <v>283</v>
      </c>
      <c r="B118" s="8" t="s">
        <v>115</v>
      </c>
      <c r="C118" s="13" t="s">
        <v>364</v>
      </c>
      <c r="D118" s="39">
        <v>5991225350</v>
      </c>
    </row>
    <row r="119" spans="1:4" ht="18" x14ac:dyDescent="0.25">
      <c r="A119" s="30" t="s">
        <v>284</v>
      </c>
      <c r="B119" s="8" t="s">
        <v>116</v>
      </c>
      <c r="C119" s="13" t="s">
        <v>364</v>
      </c>
      <c r="D119" s="39">
        <v>0</v>
      </c>
    </row>
    <row r="120" spans="1:4" ht="31.5" x14ac:dyDescent="0.25">
      <c r="A120" s="27" t="s">
        <v>285</v>
      </c>
      <c r="B120" s="5" t="s">
        <v>117</v>
      </c>
      <c r="C120" s="13" t="s">
        <v>168</v>
      </c>
      <c r="D120" s="39">
        <v>0</v>
      </c>
    </row>
    <row r="121" spans="1:4" ht="18" x14ac:dyDescent="0.25">
      <c r="A121" s="27" t="s">
        <v>286</v>
      </c>
      <c r="B121" s="5" t="s">
        <v>118</v>
      </c>
      <c r="C121" s="13" t="s">
        <v>168</v>
      </c>
      <c r="D121" s="39">
        <v>0</v>
      </c>
    </row>
    <row r="122" spans="1:4" ht="18" x14ac:dyDescent="0.25">
      <c r="A122" s="27" t="s">
        <v>287</v>
      </c>
      <c r="B122" s="5" t="s">
        <v>119</v>
      </c>
      <c r="C122" s="13" t="s">
        <v>168</v>
      </c>
      <c r="D122" s="39">
        <v>0</v>
      </c>
    </row>
    <row r="123" spans="1:4" ht="18" x14ac:dyDescent="0.25">
      <c r="A123" s="27" t="s">
        <v>288</v>
      </c>
      <c r="B123" s="5" t="s">
        <v>120</v>
      </c>
      <c r="C123" s="13" t="s">
        <v>168</v>
      </c>
      <c r="D123" s="39">
        <v>0</v>
      </c>
    </row>
    <row r="124" spans="1:4" ht="31.5" x14ac:dyDescent="0.25">
      <c r="A124" s="27" t="s">
        <v>289</v>
      </c>
      <c r="B124" s="5" t="s">
        <v>121</v>
      </c>
      <c r="C124" s="13" t="s">
        <v>168</v>
      </c>
      <c r="D124" s="39">
        <v>0</v>
      </c>
    </row>
    <row r="125" spans="1:4" ht="31.5" x14ac:dyDescent="0.25">
      <c r="A125" s="27" t="s">
        <v>290</v>
      </c>
      <c r="B125" s="5" t="s">
        <v>122</v>
      </c>
      <c r="C125" s="13" t="s">
        <v>168</v>
      </c>
      <c r="D125" s="39">
        <v>0</v>
      </c>
    </row>
    <row r="126" spans="1:4" ht="36" x14ac:dyDescent="0.25">
      <c r="A126" s="30" t="s">
        <v>291</v>
      </c>
      <c r="B126" s="4" t="s">
        <v>123</v>
      </c>
      <c r="C126" s="3" t="s">
        <v>168</v>
      </c>
      <c r="D126" s="38">
        <v>0</v>
      </c>
    </row>
    <row r="127" spans="1:4" ht="15.75" x14ac:dyDescent="0.25">
      <c r="A127" s="31" t="s">
        <v>292</v>
      </c>
      <c r="B127" s="5" t="s">
        <v>124</v>
      </c>
      <c r="C127" s="13" t="s">
        <v>168</v>
      </c>
      <c r="D127" s="39">
        <v>0</v>
      </c>
    </row>
    <row r="128" spans="1:4" ht="18" x14ac:dyDescent="0.25">
      <c r="A128" s="27" t="s">
        <v>293</v>
      </c>
      <c r="B128" s="5" t="s">
        <v>125</v>
      </c>
      <c r="C128" s="13" t="s">
        <v>168</v>
      </c>
      <c r="D128" s="39">
        <v>0</v>
      </c>
    </row>
    <row r="129" spans="1:4" ht="18" x14ac:dyDescent="0.25">
      <c r="A129" s="27" t="s">
        <v>294</v>
      </c>
      <c r="B129" s="5" t="s">
        <v>126</v>
      </c>
      <c r="C129" s="13" t="s">
        <v>168</v>
      </c>
      <c r="D129" s="39">
        <v>0</v>
      </c>
    </row>
    <row r="130" spans="1:4" ht="54" x14ac:dyDescent="0.25">
      <c r="A130" t="s">
        <v>295</v>
      </c>
      <c r="B130" s="4" t="s">
        <v>58</v>
      </c>
      <c r="C130" s="15" t="s">
        <v>168</v>
      </c>
      <c r="D130" s="43">
        <v>8779321997</v>
      </c>
    </row>
    <row r="131" spans="1:4" ht="47.25" x14ac:dyDescent="0.25">
      <c r="A131" s="35" t="s">
        <v>296</v>
      </c>
      <c r="B131" s="5" t="s">
        <v>59</v>
      </c>
      <c r="C131" s="13" t="s">
        <v>168</v>
      </c>
      <c r="D131" s="44">
        <v>295314027</v>
      </c>
    </row>
    <row r="132" spans="1:4" ht="15.75" x14ac:dyDescent="0.25">
      <c r="A132" s="35" t="s">
        <v>297</v>
      </c>
      <c r="B132" s="11" t="s">
        <v>127</v>
      </c>
      <c r="C132" s="16" t="s">
        <v>364</v>
      </c>
      <c r="D132" s="44">
        <v>247236</v>
      </c>
    </row>
    <row r="133" spans="1:4" ht="15.75" x14ac:dyDescent="0.25">
      <c r="A133" s="35" t="s">
        <v>298</v>
      </c>
      <c r="B133" s="11" t="s">
        <v>128</v>
      </c>
      <c r="C133" s="16" t="s">
        <v>364</v>
      </c>
      <c r="D133" s="44">
        <v>29807000</v>
      </c>
    </row>
    <row r="134" spans="1:4" ht="15.75" x14ac:dyDescent="0.25">
      <c r="A134" s="35" t="s">
        <v>299</v>
      </c>
      <c r="B134" s="11" t="s">
        <v>129</v>
      </c>
      <c r="C134" s="16" t="s">
        <v>364</v>
      </c>
      <c r="D134" s="44">
        <v>103925960</v>
      </c>
    </row>
    <row r="135" spans="1:4" ht="15.75" x14ac:dyDescent="0.25">
      <c r="A135" s="35" t="s">
        <v>300</v>
      </c>
      <c r="B135" s="11" t="s">
        <v>130</v>
      </c>
      <c r="C135" s="16" t="s">
        <v>364</v>
      </c>
      <c r="D135" s="44">
        <v>14833831</v>
      </c>
    </row>
    <row r="136" spans="1:4" ht="15.75" x14ac:dyDescent="0.25">
      <c r="A136" s="35" t="s">
        <v>301</v>
      </c>
      <c r="B136" s="11" t="s">
        <v>131</v>
      </c>
      <c r="C136" s="16" t="s">
        <v>364</v>
      </c>
      <c r="D136" s="44">
        <v>96500000</v>
      </c>
    </row>
    <row r="137" spans="1:4" ht="15.75" x14ac:dyDescent="0.25">
      <c r="A137" s="35" t="s">
        <v>302</v>
      </c>
      <c r="B137" s="11" t="s">
        <v>132</v>
      </c>
      <c r="C137" s="16" t="s">
        <v>364</v>
      </c>
      <c r="D137" s="44">
        <v>50000000</v>
      </c>
    </row>
    <row r="138" spans="1:4" ht="31.5" x14ac:dyDescent="0.25">
      <c r="A138" s="35" t="s">
        <v>303</v>
      </c>
      <c r="B138" s="5" t="s">
        <v>60</v>
      </c>
      <c r="C138" s="13" t="s">
        <v>168</v>
      </c>
      <c r="D138" s="44">
        <v>0</v>
      </c>
    </row>
    <row r="139" spans="1:4" ht="47.25" x14ac:dyDescent="0.25">
      <c r="A139" s="35" t="s">
        <v>304</v>
      </c>
      <c r="B139" s="5" t="s">
        <v>61</v>
      </c>
      <c r="C139" s="13" t="s">
        <v>168</v>
      </c>
      <c r="D139" s="44">
        <v>1128922583</v>
      </c>
    </row>
    <row r="140" spans="1:4" ht="16.5" thickBot="1" x14ac:dyDescent="0.3">
      <c r="A140" s="35" t="s">
        <v>305</v>
      </c>
      <c r="B140" s="11" t="s">
        <v>133</v>
      </c>
      <c r="C140" s="16" t="s">
        <v>364</v>
      </c>
      <c r="D140" s="45">
        <v>31375056</v>
      </c>
    </row>
    <row r="141" spans="1:4" ht="32.25" thickBot="1" x14ac:dyDescent="0.3">
      <c r="A141" s="35" t="s">
        <v>306</v>
      </c>
      <c r="B141" s="11" t="s">
        <v>134</v>
      </c>
      <c r="C141" s="16" t="s">
        <v>364</v>
      </c>
      <c r="D141" s="45">
        <v>19788706</v>
      </c>
    </row>
    <row r="142" spans="1:4" ht="32.25" thickBot="1" x14ac:dyDescent="0.3">
      <c r="A142" s="35" t="s">
        <v>307</v>
      </c>
      <c r="B142" s="11" t="s">
        <v>135</v>
      </c>
      <c r="C142" s="16" t="s">
        <v>364</v>
      </c>
      <c r="D142" s="45">
        <v>53000000</v>
      </c>
    </row>
    <row r="143" spans="1:4" ht="16.5" thickBot="1" x14ac:dyDescent="0.3">
      <c r="A143" s="35" t="s">
        <v>308</v>
      </c>
      <c r="B143" s="11" t="s">
        <v>136</v>
      </c>
      <c r="C143" s="16" t="s">
        <v>364</v>
      </c>
      <c r="D143" s="45">
        <v>34700000</v>
      </c>
    </row>
    <row r="144" spans="1:4" ht="16.5" thickBot="1" x14ac:dyDescent="0.3">
      <c r="A144" s="35" t="s">
        <v>309</v>
      </c>
      <c r="B144" s="11" t="s">
        <v>137</v>
      </c>
      <c r="C144" s="16" t="s">
        <v>364</v>
      </c>
      <c r="D144" s="45">
        <v>8326749</v>
      </c>
    </row>
    <row r="145" spans="1:4" ht="32.25" thickBot="1" x14ac:dyDescent="0.3">
      <c r="A145" s="35" t="s">
        <v>310</v>
      </c>
      <c r="B145" s="11" t="s">
        <v>138</v>
      </c>
      <c r="C145" s="16" t="s">
        <v>364</v>
      </c>
      <c r="D145" s="45">
        <v>19500</v>
      </c>
    </row>
    <row r="146" spans="1:4" ht="32.25" thickBot="1" x14ac:dyDescent="0.3">
      <c r="A146" s="35" t="s">
        <v>311</v>
      </c>
      <c r="B146" s="11" t="s">
        <v>139</v>
      </c>
      <c r="C146" s="16" t="s">
        <v>364</v>
      </c>
      <c r="D146" s="45">
        <v>79546599</v>
      </c>
    </row>
    <row r="147" spans="1:4" ht="32.25" thickBot="1" x14ac:dyDescent="0.3">
      <c r="A147" s="35" t="s">
        <v>312</v>
      </c>
      <c r="B147" s="11" t="s">
        <v>140</v>
      </c>
      <c r="C147" s="16" t="s">
        <v>364</v>
      </c>
      <c r="D147" s="45">
        <v>1200000</v>
      </c>
    </row>
    <row r="148" spans="1:4" ht="16.5" thickBot="1" x14ac:dyDescent="0.3">
      <c r="A148" s="35" t="s">
        <v>313</v>
      </c>
      <c r="B148" s="11" t="s">
        <v>141</v>
      </c>
      <c r="C148" s="16" t="s">
        <v>364</v>
      </c>
      <c r="D148" s="45">
        <v>9546600</v>
      </c>
    </row>
    <row r="149" spans="1:4" ht="32.25" thickBot="1" x14ac:dyDescent="0.3">
      <c r="A149" s="35" t="s">
        <v>314</v>
      </c>
      <c r="B149" s="11" t="s">
        <v>142</v>
      </c>
      <c r="C149" s="16" t="s">
        <v>364</v>
      </c>
      <c r="D149" s="45">
        <v>9988214</v>
      </c>
    </row>
    <row r="150" spans="1:4" ht="16.5" thickBot="1" x14ac:dyDescent="0.3">
      <c r="A150" s="35" t="s">
        <v>315</v>
      </c>
      <c r="B150" s="11" t="s">
        <v>143</v>
      </c>
      <c r="C150" s="16" t="s">
        <v>364</v>
      </c>
      <c r="D150" s="45">
        <v>4260528</v>
      </c>
    </row>
    <row r="151" spans="1:4" ht="16.5" thickBot="1" x14ac:dyDescent="0.3">
      <c r="A151" s="35" t="s">
        <v>316</v>
      </c>
      <c r="B151" s="11" t="s">
        <v>144</v>
      </c>
      <c r="C151" s="16" t="s">
        <v>364</v>
      </c>
      <c r="D151" s="45">
        <v>1000000</v>
      </c>
    </row>
    <row r="152" spans="1:4" ht="16.5" thickBot="1" x14ac:dyDescent="0.3">
      <c r="A152" s="35" t="s">
        <v>317</v>
      </c>
      <c r="B152" s="11" t="s">
        <v>145</v>
      </c>
      <c r="C152" s="16" t="s">
        <v>364</v>
      </c>
      <c r="D152" s="45">
        <v>7810000</v>
      </c>
    </row>
    <row r="153" spans="1:4" ht="32.25" thickBot="1" x14ac:dyDescent="0.3">
      <c r="A153" s="35" t="s">
        <v>318</v>
      </c>
      <c r="B153" s="11" t="s">
        <v>146</v>
      </c>
      <c r="C153" s="16" t="s">
        <v>364</v>
      </c>
      <c r="D153" s="45">
        <v>165000</v>
      </c>
    </row>
    <row r="154" spans="1:4" ht="32.25" thickBot="1" x14ac:dyDescent="0.3">
      <c r="A154" s="35" t="s">
        <v>319</v>
      </c>
      <c r="B154" s="11" t="s">
        <v>147</v>
      </c>
      <c r="C154" s="16" t="s">
        <v>364</v>
      </c>
      <c r="D154" s="45">
        <v>17941560</v>
      </c>
    </row>
    <row r="155" spans="1:4" ht="32.25" thickBot="1" x14ac:dyDescent="0.3">
      <c r="A155" s="35" t="s">
        <v>320</v>
      </c>
      <c r="B155" s="11" t="s">
        <v>148</v>
      </c>
      <c r="C155" s="16" t="s">
        <v>364</v>
      </c>
      <c r="D155" s="45">
        <v>500000</v>
      </c>
    </row>
    <row r="156" spans="1:4" ht="16.5" thickBot="1" x14ac:dyDescent="0.3">
      <c r="A156" s="35" t="s">
        <v>321</v>
      </c>
      <c r="B156" s="11" t="s">
        <v>149</v>
      </c>
      <c r="C156" s="16" t="s">
        <v>364</v>
      </c>
      <c r="D156" s="45">
        <v>1973415</v>
      </c>
    </row>
    <row r="157" spans="1:4" ht="16.5" thickBot="1" x14ac:dyDescent="0.3">
      <c r="A157" s="35" t="s">
        <v>322</v>
      </c>
      <c r="B157" s="11" t="s">
        <v>150</v>
      </c>
      <c r="C157" s="16" t="s">
        <v>364</v>
      </c>
      <c r="D157" s="45">
        <v>35000000</v>
      </c>
    </row>
    <row r="158" spans="1:4" ht="16.5" thickBot="1" x14ac:dyDescent="0.3">
      <c r="A158" s="35" t="s">
        <v>323</v>
      </c>
      <c r="B158" s="11" t="s">
        <v>151</v>
      </c>
      <c r="C158" s="16" t="s">
        <v>364</v>
      </c>
      <c r="D158" s="45">
        <v>61297880</v>
      </c>
    </row>
    <row r="159" spans="1:4" ht="32.25" thickBot="1" x14ac:dyDescent="0.3">
      <c r="A159" s="35" t="s">
        <v>324</v>
      </c>
      <c r="B159" s="11" t="s">
        <v>152</v>
      </c>
      <c r="C159" s="16" t="s">
        <v>364</v>
      </c>
      <c r="D159" s="45">
        <v>74250000</v>
      </c>
    </row>
    <row r="160" spans="1:4" ht="16.5" thickBot="1" x14ac:dyDescent="0.3">
      <c r="A160" s="35" t="s">
        <v>325</v>
      </c>
      <c r="B160" s="11" t="s">
        <v>153</v>
      </c>
      <c r="C160" s="16" t="s">
        <v>364</v>
      </c>
      <c r="D160" s="45">
        <v>81620</v>
      </c>
    </row>
    <row r="161" spans="1:4" ht="16.5" thickBot="1" x14ac:dyDescent="0.3">
      <c r="A161" s="35" t="s">
        <v>326</v>
      </c>
      <c r="B161" s="11" t="s">
        <v>154</v>
      </c>
      <c r="C161" s="16" t="s">
        <v>364</v>
      </c>
      <c r="D161" s="45">
        <v>4203170</v>
      </c>
    </row>
    <row r="162" spans="1:4" ht="16.5" thickBot="1" x14ac:dyDescent="0.3">
      <c r="A162" s="35" t="s">
        <v>327</v>
      </c>
      <c r="B162" s="11" t="s">
        <v>155</v>
      </c>
      <c r="C162" s="16" t="s">
        <v>364</v>
      </c>
      <c r="D162" s="45">
        <v>5482400</v>
      </c>
    </row>
    <row r="163" spans="1:4" ht="16.5" thickBot="1" x14ac:dyDescent="0.3">
      <c r="A163" s="35" t="s">
        <v>328</v>
      </c>
      <c r="B163" s="11" t="s">
        <v>156</v>
      </c>
      <c r="C163" s="16" t="s">
        <v>364</v>
      </c>
      <c r="D163" s="45">
        <v>8100000</v>
      </c>
    </row>
    <row r="164" spans="1:4" ht="16.5" thickBot="1" x14ac:dyDescent="0.3">
      <c r="A164" s="35" t="s">
        <v>329</v>
      </c>
      <c r="B164" s="11" t="s">
        <v>157</v>
      </c>
      <c r="C164" s="16" t="s">
        <v>364</v>
      </c>
      <c r="D164" s="45">
        <v>700000</v>
      </c>
    </row>
    <row r="165" spans="1:4" ht="63" x14ac:dyDescent="0.25">
      <c r="A165" s="35" t="s">
        <v>330</v>
      </c>
      <c r="B165" s="5" t="s">
        <v>62</v>
      </c>
      <c r="C165" s="13" t="s">
        <v>168</v>
      </c>
      <c r="D165" s="44">
        <v>0</v>
      </c>
    </row>
    <row r="166" spans="1:4" ht="63" x14ac:dyDescent="0.25">
      <c r="A166" s="35" t="s">
        <v>331</v>
      </c>
      <c r="B166" s="5" t="s">
        <v>63</v>
      </c>
      <c r="C166" s="13" t="s">
        <v>168</v>
      </c>
      <c r="D166" s="44">
        <v>0</v>
      </c>
    </row>
    <row r="167" spans="1:4" ht="63" x14ac:dyDescent="0.25">
      <c r="A167" s="35" t="s">
        <v>332</v>
      </c>
      <c r="B167" s="5" t="s">
        <v>64</v>
      </c>
      <c r="C167" s="13" t="s">
        <v>168</v>
      </c>
      <c r="D167" s="44">
        <v>0</v>
      </c>
    </row>
    <row r="168" spans="1:4" ht="47.25" x14ac:dyDescent="0.25">
      <c r="A168" s="35" t="s">
        <v>333</v>
      </c>
      <c r="B168" s="5" t="s">
        <v>65</v>
      </c>
      <c r="C168" s="13" t="s">
        <v>168</v>
      </c>
      <c r="D168" s="44">
        <v>0</v>
      </c>
    </row>
    <row r="169" spans="1:4" ht="47.25" x14ac:dyDescent="0.25">
      <c r="A169" s="35" t="s">
        <v>334</v>
      </c>
      <c r="B169" s="5" t="s">
        <v>66</v>
      </c>
      <c r="C169" s="13" t="s">
        <v>168</v>
      </c>
      <c r="D169" s="44">
        <v>0</v>
      </c>
    </row>
    <row r="170" spans="1:4" ht="15.75" x14ac:dyDescent="0.25">
      <c r="A170" s="35" t="s">
        <v>335</v>
      </c>
      <c r="B170" s="5" t="s">
        <v>67</v>
      </c>
      <c r="C170" s="13" t="s">
        <v>168</v>
      </c>
      <c r="D170" s="44">
        <v>7355085387</v>
      </c>
    </row>
    <row r="171" spans="1:4" ht="16.5" thickBot="1" x14ac:dyDescent="0.3">
      <c r="A171" s="35" t="s">
        <v>336</v>
      </c>
      <c r="B171" s="11" t="s">
        <v>162</v>
      </c>
      <c r="C171" s="16" t="s">
        <v>364</v>
      </c>
      <c r="D171" s="45">
        <v>2000000</v>
      </c>
    </row>
    <row r="172" spans="1:4" ht="32.25" thickBot="1" x14ac:dyDescent="0.3">
      <c r="A172" s="35" t="s">
        <v>337</v>
      </c>
      <c r="B172" s="11" t="s">
        <v>134</v>
      </c>
      <c r="C172" s="16" t="s">
        <v>364</v>
      </c>
      <c r="D172" s="45">
        <v>6461295</v>
      </c>
    </row>
    <row r="173" spans="1:4" ht="16.5" thickBot="1" x14ac:dyDescent="0.3">
      <c r="A173" s="35" t="s">
        <v>338</v>
      </c>
      <c r="B173" s="11" t="s">
        <v>136</v>
      </c>
      <c r="C173" s="16" t="s">
        <v>364</v>
      </c>
      <c r="D173" s="45">
        <v>3540999427</v>
      </c>
    </row>
    <row r="174" spans="1:4" ht="32.25" thickBot="1" x14ac:dyDescent="0.3">
      <c r="A174" s="35" t="s">
        <v>339</v>
      </c>
      <c r="B174" s="11" t="s">
        <v>163</v>
      </c>
      <c r="C174" s="16" t="s">
        <v>364</v>
      </c>
      <c r="D174" s="45">
        <v>12000000</v>
      </c>
    </row>
    <row r="175" spans="1:4" ht="32.25" thickBot="1" x14ac:dyDescent="0.3">
      <c r="A175" s="35" t="s">
        <v>340</v>
      </c>
      <c r="B175" s="11" t="s">
        <v>139</v>
      </c>
      <c r="C175" s="16" t="s">
        <v>364</v>
      </c>
      <c r="D175" s="45">
        <v>75070</v>
      </c>
    </row>
    <row r="176" spans="1:4" ht="32.25" thickBot="1" x14ac:dyDescent="0.3">
      <c r="A176" s="35" t="s">
        <v>341</v>
      </c>
      <c r="B176" s="11" t="s">
        <v>140</v>
      </c>
      <c r="C176" s="16" t="s">
        <v>364</v>
      </c>
      <c r="D176" s="45">
        <v>6169822</v>
      </c>
    </row>
    <row r="177" spans="1:4" ht="32.25" thickBot="1" x14ac:dyDescent="0.3">
      <c r="A177" s="35" t="s">
        <v>342</v>
      </c>
      <c r="B177" s="11" t="s">
        <v>164</v>
      </c>
      <c r="C177" s="16" t="s">
        <v>364</v>
      </c>
      <c r="D177" s="45">
        <v>324435300</v>
      </c>
    </row>
    <row r="178" spans="1:4" ht="16.5" thickBot="1" x14ac:dyDescent="0.3">
      <c r="A178" s="35" t="s">
        <v>343</v>
      </c>
      <c r="B178" s="11" t="s">
        <v>143</v>
      </c>
      <c r="C178" s="16" t="s">
        <v>364</v>
      </c>
      <c r="D178" s="45">
        <v>2458523</v>
      </c>
    </row>
    <row r="179" spans="1:4" ht="48" thickBot="1" x14ac:dyDescent="0.3">
      <c r="A179" s="35" t="s">
        <v>344</v>
      </c>
      <c r="B179" s="11" t="s">
        <v>165</v>
      </c>
      <c r="C179" s="16" t="s">
        <v>364</v>
      </c>
      <c r="D179" s="45">
        <v>1298992</v>
      </c>
    </row>
    <row r="180" spans="1:4" ht="16.5" thickBot="1" x14ac:dyDescent="0.3">
      <c r="A180" s="35" t="s">
        <v>345</v>
      </c>
      <c r="B180" s="11" t="s">
        <v>144</v>
      </c>
      <c r="C180" s="16" t="s">
        <v>364</v>
      </c>
      <c r="D180" s="45">
        <v>451000000</v>
      </c>
    </row>
    <row r="181" spans="1:4" ht="16.5" thickBot="1" x14ac:dyDescent="0.3">
      <c r="A181" s="35" t="s">
        <v>346</v>
      </c>
      <c r="B181" s="11" t="s">
        <v>127</v>
      </c>
      <c r="C181" s="16" t="s">
        <v>364</v>
      </c>
      <c r="D181" s="45">
        <v>51550679</v>
      </c>
    </row>
    <row r="182" spans="1:4" ht="16.5" thickBot="1" x14ac:dyDescent="0.3">
      <c r="A182" s="35" t="s">
        <v>347</v>
      </c>
      <c r="B182" s="11" t="s">
        <v>128</v>
      </c>
      <c r="C182" s="16" t="s">
        <v>364</v>
      </c>
      <c r="D182" s="45">
        <v>3221000</v>
      </c>
    </row>
    <row r="183" spans="1:4" ht="16.5" thickBot="1" x14ac:dyDescent="0.3">
      <c r="A183" s="35" t="s">
        <v>348</v>
      </c>
      <c r="B183" s="11" t="s">
        <v>145</v>
      </c>
      <c r="C183" s="16" t="s">
        <v>364</v>
      </c>
      <c r="D183" s="45">
        <v>8190000</v>
      </c>
    </row>
    <row r="184" spans="1:4" ht="32.25" thickBot="1" x14ac:dyDescent="0.3">
      <c r="A184" s="35" t="s">
        <v>349</v>
      </c>
      <c r="B184" s="11" t="s">
        <v>146</v>
      </c>
      <c r="C184" s="16" t="s">
        <v>364</v>
      </c>
      <c r="D184" s="45">
        <v>900000</v>
      </c>
    </row>
    <row r="185" spans="1:4" ht="16.5" thickBot="1" x14ac:dyDescent="0.3">
      <c r="A185" s="35" t="s">
        <v>350</v>
      </c>
      <c r="B185" s="11" t="s">
        <v>149</v>
      </c>
      <c r="C185" s="16" t="s">
        <v>364</v>
      </c>
      <c r="D185" s="45">
        <v>10000</v>
      </c>
    </row>
    <row r="186" spans="1:4" ht="16.5" thickBot="1" x14ac:dyDescent="0.3">
      <c r="A186" s="35" t="s">
        <v>351</v>
      </c>
      <c r="B186" s="11" t="s">
        <v>129</v>
      </c>
      <c r="C186" s="16" t="s">
        <v>364</v>
      </c>
      <c r="D186" s="45">
        <v>11900000</v>
      </c>
    </row>
    <row r="187" spans="1:4" ht="16.5" thickBot="1" x14ac:dyDescent="0.3">
      <c r="A187" s="35" t="s">
        <v>352</v>
      </c>
      <c r="B187" s="11" t="s">
        <v>130</v>
      </c>
      <c r="C187" s="16" t="s">
        <v>364</v>
      </c>
      <c r="D187" s="45">
        <v>238317159</v>
      </c>
    </row>
    <row r="188" spans="1:4" ht="16.5" thickBot="1" x14ac:dyDescent="0.3">
      <c r="A188" s="35" t="s">
        <v>353</v>
      </c>
      <c r="B188" s="11" t="s">
        <v>151</v>
      </c>
      <c r="C188" s="16" t="s">
        <v>364</v>
      </c>
      <c r="D188" s="45">
        <v>400000</v>
      </c>
    </row>
    <row r="189" spans="1:4" ht="16.5" thickBot="1" x14ac:dyDescent="0.3">
      <c r="A189" s="35" t="s">
        <v>354</v>
      </c>
      <c r="B189" s="11" t="s">
        <v>166</v>
      </c>
      <c r="C189" s="16" t="s">
        <v>364</v>
      </c>
      <c r="D189" s="45">
        <v>1500000</v>
      </c>
    </row>
    <row r="190" spans="1:4" ht="32.25" thickBot="1" x14ac:dyDescent="0.3">
      <c r="A190" s="35" t="s">
        <v>355</v>
      </c>
      <c r="B190" s="11" t="s">
        <v>152</v>
      </c>
      <c r="C190" s="16" t="s">
        <v>364</v>
      </c>
      <c r="D190" s="45">
        <v>254234802</v>
      </c>
    </row>
    <row r="191" spans="1:4" ht="16.5" thickBot="1" x14ac:dyDescent="0.3">
      <c r="A191" s="35" t="s">
        <v>356</v>
      </c>
      <c r="B191" s="11" t="s">
        <v>131</v>
      </c>
      <c r="C191" s="16" t="s">
        <v>364</v>
      </c>
      <c r="D191" s="45">
        <v>1033000000</v>
      </c>
    </row>
    <row r="192" spans="1:4" ht="16.5" thickBot="1" x14ac:dyDescent="0.3">
      <c r="A192" s="35" t="s">
        <v>357</v>
      </c>
      <c r="B192" s="11" t="s">
        <v>154</v>
      </c>
      <c r="C192" s="16" t="s">
        <v>364</v>
      </c>
      <c r="D192" s="45">
        <v>42000</v>
      </c>
    </row>
    <row r="193" spans="1:4" ht="32.25" thickBot="1" x14ac:dyDescent="0.3">
      <c r="A193" s="35" t="s">
        <v>358</v>
      </c>
      <c r="B193" s="11" t="s">
        <v>158</v>
      </c>
      <c r="C193" s="16" t="s">
        <v>364</v>
      </c>
      <c r="D193" s="45">
        <v>7210000</v>
      </c>
    </row>
    <row r="194" spans="1:4" ht="16.5" thickBot="1" x14ac:dyDescent="0.3">
      <c r="A194" s="35" t="s">
        <v>359</v>
      </c>
      <c r="B194" s="11" t="s">
        <v>159</v>
      </c>
      <c r="C194" s="16" t="s">
        <v>364</v>
      </c>
      <c r="D194" s="45">
        <v>3716800</v>
      </c>
    </row>
    <row r="195" spans="1:4" ht="16.5" thickBot="1" x14ac:dyDescent="0.3">
      <c r="A195" s="35" t="s">
        <v>360</v>
      </c>
      <c r="B195" s="11" t="s">
        <v>160</v>
      </c>
      <c r="C195" s="16" t="s">
        <v>364</v>
      </c>
      <c r="D195" s="45">
        <v>1301772065</v>
      </c>
    </row>
    <row r="196" spans="1:4" ht="32.25" thickBot="1" x14ac:dyDescent="0.3">
      <c r="A196" s="35" t="s">
        <v>361</v>
      </c>
      <c r="B196" s="11" t="s">
        <v>161</v>
      </c>
      <c r="C196" s="16" t="s">
        <v>364</v>
      </c>
      <c r="D196" s="45">
        <v>16411800</v>
      </c>
    </row>
    <row r="197" spans="1:4" ht="15.75" x14ac:dyDescent="0.25">
      <c r="C197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Edith Mendoza Cida</dc:creator>
  <cp:lastModifiedBy>Rosario Edith Mendoza Cida</cp:lastModifiedBy>
  <dcterms:created xsi:type="dcterms:W3CDTF">2018-12-10T10:00:31Z</dcterms:created>
  <dcterms:modified xsi:type="dcterms:W3CDTF">2018-12-10T10:36:48Z</dcterms:modified>
</cp:coreProperties>
</file>