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0000 TOMOS DEL PROYECTO DE PRESUPUESTO\Deuda Pública (Para Tomos)\"/>
    </mc:Choice>
  </mc:AlternateContent>
  <bookViews>
    <workbookView xWindow="0" yWindow="0" windowWidth="28800" windowHeight="12135"/>
  </bookViews>
  <sheets>
    <sheet name="8-I" sheetId="1" r:id="rId1"/>
  </sheets>
  <definedNames>
    <definedName name="_xlnm.Print_Area" localSheetId="0">'8-I'!$A$2:$K$54</definedName>
    <definedName name="_xlnm.Print_Titles" localSheetId="0">'8-I'!$1:$4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F47" i="1"/>
  <c r="E47" i="1"/>
  <c r="D4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7" i="1" s="1"/>
  <c r="G5" i="1"/>
</calcChain>
</file>

<file path=xl/sharedStrings.xml><?xml version="1.0" encoding="utf-8"?>
<sst xmlns="http://schemas.openxmlformats.org/spreadsheetml/2006/main" count="206" uniqueCount="75">
  <si>
    <t>GOBIERNO DEL ESTADO DE JALISCO</t>
  </si>
  <si>
    <t>PROYECCIÓN PAGO DEUDA DOCUMENTADA CIERRE 2019</t>
  </si>
  <si>
    <t>(pesos)</t>
  </si>
  <si>
    <t xml:space="preserve">DESTINO </t>
  </si>
  <si>
    <t>Decreto</t>
  </si>
  <si>
    <t>Monto del Crédito</t>
  </si>
  <si>
    <t>CAPITAL $</t>
  </si>
  <si>
    <t>INTERÉS $</t>
  </si>
  <si>
    <t>COMISIONES</t>
  </si>
  <si>
    <t>TOTAL $</t>
  </si>
  <si>
    <r>
      <t>GARANTÍA</t>
    </r>
    <r>
      <rPr>
        <b/>
        <sz val="11"/>
        <color theme="0"/>
        <rFont val="Arial"/>
        <family val="2"/>
      </rPr>
      <t>_1</t>
    </r>
  </si>
  <si>
    <t>TIPO DE GARANTÍA</t>
  </si>
  <si>
    <t>FIDEICOMISO</t>
  </si>
  <si>
    <t>INSTRUMENTO DE CONTRATACIÓN</t>
  </si>
  <si>
    <t>(19-01) BANAMEX 2191 Amortización de capital crédito 2,191 para Proyectos de Inversión Publica.</t>
  </si>
  <si>
    <t>24391 Y 24455</t>
  </si>
  <si>
    <t>Garantía Fiduciaria</t>
  </si>
  <si>
    <t>Santander: F/2004034-1</t>
  </si>
  <si>
    <t>Contrato de Apertura de Crédito Simple</t>
  </si>
  <si>
    <t>(19-02) BANAMEX 490 Amortización de capital crédito 490 mdp para Proyectos de Inversión Publica.</t>
  </si>
  <si>
    <t xml:space="preserve">(19-03) BANAMEX 735 Amortización de capital crédito 735 mdp para Proyectos de Inversión de Administración y Operación de Seguridad Pública denominada "Escudo Urbano C5" y continuación del Centro Universitario de Tonalá. </t>
  </si>
  <si>
    <t>25528 y 25801</t>
  </si>
  <si>
    <t xml:space="preserve">(19-04) BANCOMER 535 Amortización crédito 535 mdp para ser destinado a Proyectos de Inversión Diversos. </t>
  </si>
  <si>
    <t xml:space="preserve">(19-05) Banorte 626 Amortización de capital crédito 626 mdp para destinarlos a Programa Obra Pública 1994 y Proyectos de Infraestructura Vial y Carretera. </t>
  </si>
  <si>
    <t xml:space="preserve">(19-06) Banorte 374 Amortización de capital crédito 354 mdp para Maquinaria Pesada, Construcción del Centro Cultural Universitario y Proyectos de Infraestructura Vial y Carretera. </t>
  </si>
  <si>
    <t xml:space="preserve">(19-07) Banorte 153 Amortización de capital crédito 153 mdp para destinarlo al Refinanciamiento del crédito suscrito con Scotiabank. </t>
  </si>
  <si>
    <t xml:space="preserve">(19-08) Banorte 249 Amortización de capital crédito 249 mdp para Proyectos Ejecutivos, Adquisición de Terrenos y Equipamiento de la Ciudad Judicial. </t>
  </si>
  <si>
    <t>(19-09) Banorte 957 Amortización de capital crédito 957 mdp para Refinanciar crédito con Banco del Bajio.</t>
  </si>
  <si>
    <t xml:space="preserve">(19-10) Banorte 1400 Amortización de capital crédito de 1,400 mdp para destinarlo al Resarcimiento de las Finanzas Estatales para las Inversiones Públicas efectuadas. </t>
  </si>
  <si>
    <t xml:space="preserve">(19-11) Banorte 610 Amortización de capital crédito 610 mdp para Inversiones Públicas Productivas Diversas. </t>
  </si>
  <si>
    <t>(19-12) Banorte 500 Amortización de capital crédito 500 mdp para Acciones de Materia de Seguridad.</t>
  </si>
  <si>
    <t xml:space="preserve">(19-13) Interacciones 665 Amortización de capital crédito 653 mdp para Construcción Obra Pública/94 Linea 2 Tren Electrico. </t>
  </si>
  <si>
    <t xml:space="preserve">(19-14) Santander 409 Amortización de capital crédito 409 mdp Inversión Pública. </t>
  </si>
  <si>
    <t>Banamex 106648-8</t>
  </si>
  <si>
    <t>(19-16) Scotiabank 100 Amortización de capital crédito 100 mdp para reparación de Tramo Carretero Mascota-Las Juntas-Las Palmas.</t>
  </si>
  <si>
    <t xml:space="preserve">(19-32) Banorte 500  Amortización de capital crédito 500 mdp Fortalecimiento a la Infraestructura Carretera y de Caminos en el Interior del Estado. </t>
  </si>
  <si>
    <t>(19-33) Bancomer 1312 Amortización de capital crédito 1,312 para el Refinanciamiento total del saldo insoluto del Credito con Banco Santander hasta por 1355 mdp.</t>
  </si>
  <si>
    <t xml:space="preserve">Banorte 800 mdp, Contrato de Apertura de Crédito Simple Quirografario, necesidades Urgentes de Liquidez de Caracter Temporal </t>
  </si>
  <si>
    <t>NA</t>
  </si>
  <si>
    <t>Contrato de Apertura de Crédito Simple Quirografario de Corto Plazo</t>
  </si>
  <si>
    <t xml:space="preserve">Amortización anticipada de los créditos de Banorte "Banorte 153", "Banorte 249", "Banorte 1,400", "Banorte 500", "Banorte 610", "Banorte 957", "Banorte 500", "Banorte 374", "Banorte 632", "Banorte (Interacciones) 665" y Banamex 490. </t>
  </si>
  <si>
    <t>27248/LXII/19</t>
  </si>
  <si>
    <t>Banorte FID. 751607</t>
  </si>
  <si>
    <t>Amortización anticipada de los créditos de Santander 409 y Banamex "Banamex 490", "Banamex 735", "Banamex 2,191"</t>
  </si>
  <si>
    <t>Amortización anticipada de los créditos de Bancomer 1,312 y Banobras 1,444</t>
  </si>
  <si>
    <t>Amortización anticipada de los créditos de Bancomer 535, Banamex 735 y  Banobras 1,444</t>
  </si>
  <si>
    <t>(19-17) Banobras 389 Amortización de capital crédito 389 mdp para Inversión Pública 2000.</t>
  </si>
  <si>
    <t>Banamex: FID 106648-8</t>
  </si>
  <si>
    <t xml:space="preserve">(19-18) Banobras 500 Amortización de capital crédito 500 mdp para Construcción de Tramos Carreteros. </t>
  </si>
  <si>
    <t>19863 Y 20088</t>
  </si>
  <si>
    <t xml:space="preserve">(19-19) Banobras 1750 Amortización de capital crédito 1,750 mdp para el Programa de Saneamiento. </t>
  </si>
  <si>
    <t>19985 Y 20564</t>
  </si>
  <si>
    <t>(19-20) Banobras 1920 Amortización de capital crédito 1,920 para el Programa de Abastecimiento.</t>
  </si>
  <si>
    <t xml:space="preserve">(19-21) Banobras 1,444 Amortización de capital crédito 1,444 para Proyectos de Inversión Diversos. </t>
  </si>
  <si>
    <t xml:space="preserve">(19-22) Banobras 1928 Amortización de capital crédito 1,928 mdp para Refinanciamiento de Deuda Pública previamente adquirida. </t>
  </si>
  <si>
    <t xml:space="preserve">(19-23) Banobras 1,000 Amortización de capital crédito 1,000 mdp para el Proyecto de Ampliación y Modernización de la Linea 1 del Tren Electrico Urbano de Guadalajara. </t>
  </si>
  <si>
    <t xml:space="preserve">(19-24) Banobras 420 Amortización de capital crédito 420 mdp para construccion de tres bases regionales de la fuerza unica en el interior del estado, rehabilitación, mantenimiento, fortalecimiento y modernización de penales en Pte. Grande y Ceinjures en el interior del Estado. </t>
  </si>
  <si>
    <t>(19-25) Banobras 1,000 Intereses del 19 de Junio/18 al 16 de Julio/18 crédito de 1,000 Profise para ser destinado a Diversas Acciones en Materia de Infraestructura. _3</t>
  </si>
  <si>
    <t>(19-26) Banobras 300 Intereses del 29 de Junio/18 al 30 de Julio/18 crédito de 300 Profise para ser destinado a diversas acciones en materia de Seguridad Pública. _3</t>
  </si>
  <si>
    <t>(19-27) Banobras 299.8 Intereses del 27 de Junio/18 al 26 de Julio/18 crédito 299'888,355.00 para ser destinado a Obras de Reparación de Daños ocasionados en los Municipios por el Huracan Jova. _3</t>
  </si>
  <si>
    <t>(19-28) Banobras 223 Intereses del 19 de Junio/18 al 17 de Julio/18 crédito 223 mdp para ser destinado a Obras de Reparación de Daños ocasionados en los municipios por la Tormenta Tropical Manuel. _3</t>
  </si>
  <si>
    <t>(19-29) Banobras 500.38 Intereses del 12 de Junio/18 al 09 de Julio/18 crédito 500'379 mdp para ser destinado a Obras para la Implementación del nuevo Sistema de Justicia Penal. _3</t>
  </si>
  <si>
    <t>(19-30) Banobras 86.7 Intereses del 16 de Junio/18 al 16 Julio/18 para ser destinado a Obras para la Implementación del nuevo Sistema de Justicia Penal._3</t>
  </si>
  <si>
    <t>(19-31) Banobras 56.9 Intereses del 16 de Junio/18 al 16 de Julio/18 para obras de Implementación del Nuevo Sistema de Justicia Penal. _3</t>
  </si>
  <si>
    <t>BANOBRAS 2,500 Amortización de capital de crédito 2,500 para Proyecto de Inversión Pública.</t>
  </si>
  <si>
    <t>BANOBRAS 596 Amortización de capital de crédito 596 para Proyecto de Inversión Pública.</t>
  </si>
  <si>
    <t>Construcción, Reconstrucción y Modernización de Tramos Carreteros en el Estado, y el Proyecto denominado "Sistema Integrado de Transporte Colectivo Peribús"</t>
  </si>
  <si>
    <t>Sistema Integrado de Transporte Colectivo Peribús</t>
  </si>
  <si>
    <t>Santander: F/2004423-1</t>
  </si>
  <si>
    <t>TOTAL DEUDA CONTRATADA</t>
  </si>
  <si>
    <t>_1 Es el porcentaje de las participaciones presentes y futuras que en ingresos federales correspondan al Gobierno del Estado de Jalisco, afectas al fideicomiso que corresponda</t>
  </si>
  <si>
    <t>_2 Crédito en etapa de disposición</t>
  </si>
  <si>
    <t>_3 Créditos que sólo se pagan intereses durante su vigencia</t>
  </si>
  <si>
    <t>FUENTE: Elaboración propia con datos de la Dirección de Deuda Pública y Control de Obligaciones Institucionales</t>
  </si>
  <si>
    <t>NOTA: Elaborados con información al cierre de septiembre 2019 y usando proyecciones para el pago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</si>
</sst>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Garamond"/>
      <family val="1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5" fillId="0" borderId="0" xfId="4"/>
    <xf numFmtId="0" fontId="4" fillId="0" borderId="0" xfId="3" applyFont="1" applyAlignment="1">
      <alignment horizontal="center" vertical="center"/>
    </xf>
    <xf numFmtId="0" fontId="6" fillId="2" borderId="0" xfId="5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1" fillId="0" borderId="0" xfId="0" applyFont="1" applyAlignment="1">
      <alignment wrapText="1"/>
    </xf>
    <xf numFmtId="3" fontId="9" fillId="3" borderId="1" xfId="5" applyNumberFormat="1" applyFont="1" applyFill="1" applyBorder="1" applyAlignment="1">
      <alignment horizontal="left" vertical="center" wrapText="1"/>
    </xf>
    <xf numFmtId="3" fontId="9" fillId="3" borderId="1" xfId="5" applyNumberFormat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left" vertical="center"/>
    </xf>
    <xf numFmtId="10" fontId="9" fillId="3" borderId="1" xfId="6" applyNumberFormat="1" applyFont="1" applyFill="1" applyBorder="1" applyAlignment="1">
      <alignment horizontal="center" vertical="center"/>
    </xf>
    <xf numFmtId="164" fontId="10" fillId="3" borderId="2" xfId="7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164" fontId="10" fillId="3" borderId="3" xfId="7" applyNumberFormat="1" applyFont="1" applyFill="1" applyBorder="1" applyAlignment="1">
      <alignment horizontal="left" vertical="center"/>
    </xf>
    <xf numFmtId="0" fontId="11" fillId="0" borderId="4" xfId="3" applyFont="1" applyBorder="1" applyAlignment="1">
      <alignment horizontal="left" vertical="center"/>
    </xf>
    <xf numFmtId="0" fontId="11" fillId="0" borderId="5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164" fontId="10" fillId="3" borderId="6" xfId="7" applyNumberFormat="1" applyFont="1" applyFill="1" applyBorder="1" applyAlignment="1">
      <alignment horizontal="left" vertical="center"/>
    </xf>
    <xf numFmtId="43" fontId="9" fillId="3" borderId="1" xfId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 wrapText="1"/>
    </xf>
    <xf numFmtId="10" fontId="9" fillId="3" borderId="1" xfId="2" applyNumberFormat="1" applyFont="1" applyFill="1" applyBorder="1" applyAlignment="1">
      <alignment horizontal="center" vertical="center" wrapText="1"/>
    </xf>
    <xf numFmtId="43" fontId="10" fillId="0" borderId="0" xfId="7" applyFont="1" applyBorder="1" applyAlignment="1">
      <alignment vertical="center"/>
    </xf>
    <xf numFmtId="0" fontId="1" fillId="0" borderId="0" xfId="0" applyFont="1"/>
    <xf numFmtId="0" fontId="10" fillId="0" borderId="0" xfId="3" applyFont="1" applyBorder="1" applyAlignment="1">
      <alignment vertical="center"/>
    </xf>
    <xf numFmtId="43" fontId="10" fillId="0" borderId="0" xfId="3" applyNumberFormat="1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4" borderId="0" xfId="8" applyFont="1" applyFill="1" applyBorder="1" applyAlignment="1">
      <alignment vertical="center"/>
    </xf>
    <xf numFmtId="3" fontId="11" fillId="0" borderId="0" xfId="3" applyNumberFormat="1" applyFont="1" applyBorder="1" applyAlignment="1">
      <alignment vertical="center"/>
    </xf>
    <xf numFmtId="164" fontId="11" fillId="3" borderId="7" xfId="7" applyNumberFormat="1" applyFont="1" applyFill="1" applyBorder="1" applyAlignment="1">
      <alignment vertical="center"/>
    </xf>
    <xf numFmtId="0" fontId="6" fillId="2" borderId="8" xfId="3" applyFont="1" applyFill="1" applyBorder="1" applyAlignment="1">
      <alignment vertical="center"/>
    </xf>
    <xf numFmtId="3" fontId="6" fillId="2" borderId="8" xfId="3" applyNumberFormat="1" applyFont="1" applyFill="1" applyBorder="1" applyAlignment="1">
      <alignment vertical="center"/>
    </xf>
    <xf numFmtId="165" fontId="7" fillId="5" borderId="8" xfId="1" applyNumberFormat="1" applyFont="1" applyFill="1" applyBorder="1" applyAlignment="1">
      <alignment horizontal="center" vertical="center"/>
    </xf>
    <xf numFmtId="10" fontId="7" fillId="5" borderId="8" xfId="2" applyNumberFormat="1" applyFont="1" applyFill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3" fontId="12" fillId="0" borderId="0" xfId="3" applyNumberFormat="1" applyFont="1" applyBorder="1" applyAlignment="1">
      <alignment vertical="center"/>
    </xf>
    <xf numFmtId="43" fontId="12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165" fontId="11" fillId="3" borderId="0" xfId="3" applyNumberFormat="1" applyFont="1" applyFill="1" applyBorder="1" applyAlignment="1">
      <alignment vertical="center"/>
    </xf>
    <xf numFmtId="0" fontId="11" fillId="3" borderId="0" xfId="3" applyFont="1" applyFill="1" applyBorder="1" applyAlignment="1">
      <alignment vertical="center"/>
    </xf>
    <xf numFmtId="3" fontId="11" fillId="3" borderId="0" xfId="3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9">
    <cellStyle name="Millares" xfId="1" builtinId="3"/>
    <cellStyle name="Millares 5 2" xfId="7"/>
    <cellStyle name="Normal" xfId="0" builtinId="0"/>
    <cellStyle name="Normal 2 3" xfId="8"/>
    <cellStyle name="Normal 9" xfId="4"/>
    <cellStyle name="Normal_Informe de Creditos 2005-2006 2" xfId="5"/>
    <cellStyle name="Normal_Proyección Deuda Pública 2006 2" xfId="3"/>
    <cellStyle name="Porcentaje" xfId="2" builtinId="5"/>
    <cellStyle name="Porcentaje 5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="80" zoomScaleNormal="80" workbookViewId="0">
      <pane ySplit="4" topLeftCell="A35" activePane="bottomLeft" state="frozen"/>
      <selection pane="bottomLeft" activeCell="H39" sqref="H39"/>
    </sheetView>
  </sheetViews>
  <sheetFormatPr baseColWidth="10" defaultRowHeight="15" x14ac:dyDescent="0.25"/>
  <cols>
    <col min="1" max="1" width="60.42578125" customWidth="1"/>
    <col min="2" max="2" width="16.5703125" customWidth="1"/>
    <col min="3" max="3" width="20" bestFit="1" customWidth="1"/>
    <col min="4" max="5" width="18.140625" bestFit="1" customWidth="1"/>
    <col min="6" max="6" width="16.5703125" customWidth="1"/>
    <col min="7" max="7" width="18.140625" bestFit="1" customWidth="1"/>
    <col min="8" max="8" width="13" bestFit="1" customWidth="1"/>
    <col min="9" max="9" width="19.28515625" bestFit="1" customWidth="1"/>
    <col min="10" max="10" width="22.28515625" bestFit="1" customWidth="1"/>
    <col min="11" max="11" width="24.85546875" customWidth="1"/>
  </cols>
  <sheetData>
    <row r="1" spans="1:12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s="8" customFormat="1" ht="30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/>
    </row>
    <row r="5" spans="1:12" s="14" customFormat="1" ht="52.5" customHeight="1" x14ac:dyDescent="0.25">
      <c r="A5" s="9" t="s">
        <v>14</v>
      </c>
      <c r="B5" s="10" t="s">
        <v>15</v>
      </c>
      <c r="C5" s="11">
        <v>2191682494.4400001</v>
      </c>
      <c r="D5" s="11">
        <v>20598927.469999999</v>
      </c>
      <c r="E5" s="11">
        <v>128369844.15000002</v>
      </c>
      <c r="F5" s="11">
        <v>0</v>
      </c>
      <c r="G5" s="11">
        <f t="shared" ref="G5:G26" si="0">SUM(D5:F5)</f>
        <v>148968771.62</v>
      </c>
      <c r="H5" s="12">
        <v>3.1199999999999999E-2</v>
      </c>
      <c r="I5" s="9" t="s">
        <v>16</v>
      </c>
      <c r="J5" s="9" t="s">
        <v>17</v>
      </c>
      <c r="K5" s="9" t="s">
        <v>18</v>
      </c>
      <c r="L5" s="13"/>
    </row>
    <row r="6" spans="1:12" s="14" customFormat="1" ht="52.5" customHeight="1" x14ac:dyDescent="0.25">
      <c r="A6" s="9" t="s">
        <v>19</v>
      </c>
      <c r="B6" s="10" t="s">
        <v>15</v>
      </c>
      <c r="C6" s="11">
        <v>490326868.06999999</v>
      </c>
      <c r="D6" s="11">
        <v>4609703.66</v>
      </c>
      <c r="E6" s="11">
        <v>28727075.379999999</v>
      </c>
      <c r="F6" s="11"/>
      <c r="G6" s="11">
        <f t="shared" si="0"/>
        <v>33336779.039999999</v>
      </c>
      <c r="H6" s="12">
        <v>9.672E-3</v>
      </c>
      <c r="I6" s="9" t="s">
        <v>16</v>
      </c>
      <c r="J6" s="9" t="s">
        <v>17</v>
      </c>
      <c r="K6" s="9" t="s">
        <v>18</v>
      </c>
      <c r="L6" s="13"/>
    </row>
    <row r="7" spans="1:12" s="14" customFormat="1" ht="79.5" customHeight="1" x14ac:dyDescent="0.25">
      <c r="A7" s="9" t="s">
        <v>20</v>
      </c>
      <c r="B7" s="10" t="s">
        <v>21</v>
      </c>
      <c r="C7" s="11">
        <v>735000000</v>
      </c>
      <c r="D7" s="11">
        <v>5142583.87</v>
      </c>
      <c r="E7" s="11">
        <v>44658684</v>
      </c>
      <c r="F7" s="11">
        <v>0</v>
      </c>
      <c r="G7" s="11">
        <f t="shared" si="0"/>
        <v>49801267.869999997</v>
      </c>
      <c r="H7" s="12">
        <v>1.09E-2</v>
      </c>
      <c r="I7" s="9" t="s">
        <v>16</v>
      </c>
      <c r="J7" s="9" t="s">
        <v>17</v>
      </c>
      <c r="K7" s="9" t="s">
        <v>18</v>
      </c>
      <c r="L7" s="15"/>
    </row>
    <row r="8" spans="1:12" s="14" customFormat="1" ht="52.5" customHeight="1" x14ac:dyDescent="0.25">
      <c r="A8" s="9" t="s">
        <v>22</v>
      </c>
      <c r="B8" s="10" t="s">
        <v>21</v>
      </c>
      <c r="C8" s="11">
        <v>535000000</v>
      </c>
      <c r="D8" s="11">
        <v>17337962.949999999</v>
      </c>
      <c r="E8" s="11">
        <v>30774908</v>
      </c>
      <c r="F8" s="11">
        <v>918720</v>
      </c>
      <c r="G8" s="11">
        <f t="shared" si="0"/>
        <v>49031590.950000003</v>
      </c>
      <c r="H8" s="12">
        <v>4.1000000000000003E-3</v>
      </c>
      <c r="I8" s="9" t="s">
        <v>16</v>
      </c>
      <c r="J8" s="9" t="s">
        <v>17</v>
      </c>
      <c r="K8" s="9" t="s">
        <v>18</v>
      </c>
      <c r="L8" s="15"/>
    </row>
    <row r="9" spans="1:12" s="14" customFormat="1" ht="52.5" customHeight="1" x14ac:dyDescent="0.25">
      <c r="A9" s="9" t="s">
        <v>23</v>
      </c>
      <c r="B9" s="10">
        <v>21849</v>
      </c>
      <c r="C9" s="11">
        <v>632300000</v>
      </c>
      <c r="D9" s="11">
        <v>16719273.67</v>
      </c>
      <c r="E9" s="11">
        <v>26075768.689999998</v>
      </c>
      <c r="F9" s="11">
        <v>0</v>
      </c>
      <c r="G9" s="11">
        <f t="shared" si="0"/>
        <v>42795042.359999999</v>
      </c>
      <c r="H9" s="12">
        <v>6.1999999999999998E-3</v>
      </c>
      <c r="I9" s="9" t="s">
        <v>16</v>
      </c>
      <c r="J9" s="9" t="s">
        <v>17</v>
      </c>
      <c r="K9" s="9" t="s">
        <v>18</v>
      </c>
      <c r="L9" s="15"/>
    </row>
    <row r="10" spans="1:12" s="14" customFormat="1" ht="52.5" customHeight="1" x14ac:dyDescent="0.25">
      <c r="A10" s="9" t="s">
        <v>24</v>
      </c>
      <c r="B10" s="10">
        <v>21849</v>
      </c>
      <c r="C10" s="11">
        <v>374700000</v>
      </c>
      <c r="D10" s="11">
        <v>9478294</v>
      </c>
      <c r="E10" s="11">
        <v>14782567.849999998</v>
      </c>
      <c r="F10" s="11">
        <v>0</v>
      </c>
      <c r="G10" s="11">
        <f t="shared" si="0"/>
        <v>24260861.849999998</v>
      </c>
      <c r="H10" s="12">
        <v>2.8999999999999998E-3</v>
      </c>
      <c r="I10" s="9" t="s">
        <v>16</v>
      </c>
      <c r="J10" s="9" t="s">
        <v>17</v>
      </c>
      <c r="K10" s="9" t="s">
        <v>18</v>
      </c>
      <c r="L10" s="15"/>
    </row>
    <row r="11" spans="1:12" s="14" customFormat="1" ht="52.5" customHeight="1" x14ac:dyDescent="0.25">
      <c r="A11" s="9" t="s">
        <v>25</v>
      </c>
      <c r="B11" s="10" t="s">
        <v>15</v>
      </c>
      <c r="C11" s="11">
        <v>153170629</v>
      </c>
      <c r="D11" s="11">
        <v>1160427</v>
      </c>
      <c r="E11" s="11">
        <v>8601376.129999999</v>
      </c>
      <c r="F11" s="11">
        <v>0</v>
      </c>
      <c r="G11" s="11">
        <f t="shared" si="0"/>
        <v>9761803.129999999</v>
      </c>
      <c r="H11" s="12">
        <v>1.1999999999999999E-3</v>
      </c>
      <c r="I11" s="9" t="s">
        <v>16</v>
      </c>
      <c r="J11" s="9" t="s">
        <v>17</v>
      </c>
      <c r="K11" s="9" t="s">
        <v>18</v>
      </c>
      <c r="L11" s="15"/>
    </row>
    <row r="12" spans="1:12" s="14" customFormat="1" ht="52.5" customHeight="1" x14ac:dyDescent="0.25">
      <c r="A12" s="9" t="s">
        <v>26</v>
      </c>
      <c r="B12" s="10">
        <v>20498</v>
      </c>
      <c r="C12" s="11">
        <v>249553564</v>
      </c>
      <c r="D12" s="11">
        <v>1781640</v>
      </c>
      <c r="E12" s="11">
        <v>13151593.419999998</v>
      </c>
      <c r="F12" s="11">
        <v>0</v>
      </c>
      <c r="G12" s="11">
        <f t="shared" si="0"/>
        <v>14933233.419999998</v>
      </c>
      <c r="H12" s="12">
        <v>1.8E-3</v>
      </c>
      <c r="I12" s="9" t="s">
        <v>16</v>
      </c>
      <c r="J12" s="9" t="s">
        <v>17</v>
      </c>
      <c r="K12" s="9" t="s">
        <v>18</v>
      </c>
      <c r="L12" s="15"/>
    </row>
    <row r="13" spans="1:12" s="14" customFormat="1" ht="52.5" customHeight="1" x14ac:dyDescent="0.25">
      <c r="A13" s="9" t="s">
        <v>27</v>
      </c>
      <c r="B13" s="10" t="s">
        <v>15</v>
      </c>
      <c r="C13" s="11">
        <v>957755570.35000002</v>
      </c>
      <c r="D13" s="11">
        <v>7242624</v>
      </c>
      <c r="E13" s="11">
        <v>55695568.689999998</v>
      </c>
      <c r="F13" s="11">
        <v>0</v>
      </c>
      <c r="G13" s="11">
        <f t="shared" si="0"/>
        <v>62938192.689999998</v>
      </c>
      <c r="H13" s="12">
        <v>7.7999999999999996E-3</v>
      </c>
      <c r="I13" s="9" t="s">
        <v>16</v>
      </c>
      <c r="J13" s="9" t="s">
        <v>17</v>
      </c>
      <c r="K13" s="9" t="s">
        <v>18</v>
      </c>
      <c r="L13" s="15"/>
    </row>
    <row r="14" spans="1:12" s="14" customFormat="1" ht="52.5" customHeight="1" x14ac:dyDescent="0.25">
      <c r="A14" s="9" t="s">
        <v>28</v>
      </c>
      <c r="B14" s="10">
        <v>24391</v>
      </c>
      <c r="C14" s="11">
        <v>1400000000</v>
      </c>
      <c r="D14" s="11">
        <v>11327047</v>
      </c>
      <c r="E14" s="11">
        <v>83955620</v>
      </c>
      <c r="F14" s="11">
        <v>0</v>
      </c>
      <c r="G14" s="11">
        <f t="shared" si="0"/>
        <v>95282667</v>
      </c>
      <c r="H14" s="12">
        <v>1.4200000000000001E-2</v>
      </c>
      <c r="I14" s="9" t="s">
        <v>16</v>
      </c>
      <c r="J14" s="9" t="s">
        <v>17</v>
      </c>
      <c r="K14" s="9" t="s">
        <v>18</v>
      </c>
      <c r="L14" s="15"/>
    </row>
    <row r="15" spans="1:12" s="14" customFormat="1" ht="52.5" customHeight="1" x14ac:dyDescent="0.25">
      <c r="A15" s="9" t="s">
        <v>29</v>
      </c>
      <c r="B15" s="10" t="s">
        <v>21</v>
      </c>
      <c r="C15" s="11">
        <v>610000000</v>
      </c>
      <c r="D15" s="11">
        <v>5073407</v>
      </c>
      <c r="E15" s="11">
        <v>37418393</v>
      </c>
      <c r="F15" s="11">
        <v>0</v>
      </c>
      <c r="G15" s="11">
        <f t="shared" si="0"/>
        <v>42491800</v>
      </c>
      <c r="H15" s="12">
        <v>5.8999999999999999E-3</v>
      </c>
      <c r="I15" s="9" t="s">
        <v>16</v>
      </c>
      <c r="J15" s="9" t="s">
        <v>17</v>
      </c>
      <c r="K15" s="9" t="s">
        <v>18</v>
      </c>
      <c r="L15" s="15"/>
    </row>
    <row r="16" spans="1:12" s="14" customFormat="1" ht="52.5" customHeight="1" x14ac:dyDescent="0.25">
      <c r="A16" s="9" t="s">
        <v>30</v>
      </c>
      <c r="B16" s="10">
        <v>23531</v>
      </c>
      <c r="C16" s="11">
        <v>500000000</v>
      </c>
      <c r="D16" s="11">
        <v>3931300</v>
      </c>
      <c r="E16" s="11">
        <v>30234073.189999998</v>
      </c>
      <c r="F16" s="11">
        <v>0</v>
      </c>
      <c r="G16" s="11">
        <f t="shared" si="0"/>
        <v>34165373.189999998</v>
      </c>
      <c r="H16" s="12">
        <v>3.8999999999999998E-3</v>
      </c>
      <c r="I16" s="9" t="s">
        <v>16</v>
      </c>
      <c r="J16" s="9" t="s">
        <v>17</v>
      </c>
      <c r="K16" s="9" t="s">
        <v>18</v>
      </c>
      <c r="L16" s="15"/>
    </row>
    <row r="17" spans="1:12" s="14" customFormat="1" ht="52.5" customHeight="1" x14ac:dyDescent="0.25">
      <c r="A17" s="9" t="s">
        <v>31</v>
      </c>
      <c r="B17" s="10">
        <v>21849</v>
      </c>
      <c r="C17" s="11">
        <v>665000000</v>
      </c>
      <c r="D17" s="11">
        <v>22145659.199999999</v>
      </c>
      <c r="E17" s="11">
        <v>24376330.059999999</v>
      </c>
      <c r="F17" s="11">
        <v>0</v>
      </c>
      <c r="G17" s="11">
        <f t="shared" si="0"/>
        <v>46521989.259999998</v>
      </c>
      <c r="H17" s="12">
        <v>7.1000000000000004E-3</v>
      </c>
      <c r="I17" s="9" t="s">
        <v>16</v>
      </c>
      <c r="J17" s="9" t="s">
        <v>17</v>
      </c>
      <c r="K17" s="9" t="s">
        <v>18</v>
      </c>
      <c r="L17" s="15"/>
    </row>
    <row r="18" spans="1:12" s="14" customFormat="1" ht="52.5" customHeight="1" x14ac:dyDescent="0.25">
      <c r="A18" s="9" t="s">
        <v>32</v>
      </c>
      <c r="B18" s="10">
        <v>21849</v>
      </c>
      <c r="C18" s="11">
        <v>409057943.31999999</v>
      </c>
      <c r="D18" s="11">
        <v>13763776</v>
      </c>
      <c r="E18" s="11">
        <v>15048402.85</v>
      </c>
      <c r="F18" s="11">
        <v>0</v>
      </c>
      <c r="G18" s="11">
        <f t="shared" si="0"/>
        <v>28812178.850000001</v>
      </c>
      <c r="H18" s="12">
        <v>5.8999999999999999E-3</v>
      </c>
      <c r="I18" s="9" t="s">
        <v>16</v>
      </c>
      <c r="J18" s="9" t="s">
        <v>33</v>
      </c>
      <c r="K18" s="9" t="s">
        <v>18</v>
      </c>
      <c r="L18" s="15"/>
    </row>
    <row r="19" spans="1:12" s="14" customFormat="1" ht="52.5" customHeight="1" x14ac:dyDescent="0.25">
      <c r="A19" s="9" t="s">
        <v>34</v>
      </c>
      <c r="B19" s="10">
        <v>23141</v>
      </c>
      <c r="C19" s="11">
        <v>100000000</v>
      </c>
      <c r="D19" s="11">
        <v>11111111</v>
      </c>
      <c r="E19" s="11">
        <v>1602264</v>
      </c>
      <c r="F19" s="11">
        <v>0</v>
      </c>
      <c r="G19" s="11">
        <f t="shared" si="0"/>
        <v>12713375</v>
      </c>
      <c r="H19" s="12">
        <v>1.8E-3</v>
      </c>
      <c r="I19" s="9" t="s">
        <v>16</v>
      </c>
      <c r="J19" s="9" t="s">
        <v>17</v>
      </c>
      <c r="K19" s="9" t="s">
        <v>18</v>
      </c>
      <c r="L19" s="15"/>
    </row>
    <row r="20" spans="1:12" s="14" customFormat="1" ht="52.5" customHeight="1" x14ac:dyDescent="0.25">
      <c r="A20" s="9" t="s">
        <v>35</v>
      </c>
      <c r="B20" s="10" t="s">
        <v>21</v>
      </c>
      <c r="C20" s="11">
        <v>500000000</v>
      </c>
      <c r="D20" s="11">
        <v>3129841</v>
      </c>
      <c r="E20" s="11">
        <v>24521922</v>
      </c>
      <c r="F20" s="11">
        <v>0</v>
      </c>
      <c r="G20" s="11">
        <f t="shared" si="0"/>
        <v>27651763</v>
      </c>
      <c r="H20" s="12">
        <v>4.8999999999999998E-3</v>
      </c>
      <c r="I20" s="9" t="s">
        <v>16</v>
      </c>
      <c r="J20" s="9" t="s">
        <v>17</v>
      </c>
      <c r="K20" s="9" t="s">
        <v>18</v>
      </c>
      <c r="L20" s="16"/>
    </row>
    <row r="21" spans="1:12" s="14" customFormat="1" ht="52.5" customHeight="1" x14ac:dyDescent="0.25">
      <c r="A21" s="9" t="s">
        <v>36</v>
      </c>
      <c r="B21" s="10" t="s">
        <v>21</v>
      </c>
      <c r="C21" s="11">
        <v>1312000000</v>
      </c>
      <c r="D21" s="11">
        <v>11551891</v>
      </c>
      <c r="E21" s="11">
        <v>78386433</v>
      </c>
      <c r="F21" s="11">
        <v>0</v>
      </c>
      <c r="G21" s="11">
        <f t="shared" si="0"/>
        <v>89938324</v>
      </c>
      <c r="H21" s="12">
        <v>1.4E-2</v>
      </c>
      <c r="I21" s="9" t="s">
        <v>16</v>
      </c>
      <c r="J21" s="9" t="s">
        <v>17</v>
      </c>
      <c r="K21" s="9" t="s">
        <v>18</v>
      </c>
      <c r="L21" s="17"/>
    </row>
    <row r="22" spans="1:12" s="14" customFormat="1" ht="52.5" customHeight="1" x14ac:dyDescent="0.25">
      <c r="A22" s="9" t="s">
        <v>37</v>
      </c>
      <c r="B22" s="10" t="s">
        <v>38</v>
      </c>
      <c r="C22" s="11">
        <v>800000000</v>
      </c>
      <c r="D22" s="11">
        <v>800000000</v>
      </c>
      <c r="E22" s="11">
        <v>20599743.539999999</v>
      </c>
      <c r="F22" s="11">
        <v>0</v>
      </c>
      <c r="G22" s="11">
        <f t="shared" si="0"/>
        <v>820599743.53999996</v>
      </c>
      <c r="H22" s="12"/>
      <c r="I22" s="9"/>
      <c r="J22" s="9"/>
      <c r="K22" s="9" t="s">
        <v>39</v>
      </c>
      <c r="L22" s="18"/>
    </row>
    <row r="23" spans="1:12" s="14" customFormat="1" ht="63.75" customHeight="1" x14ac:dyDescent="0.25">
      <c r="A23" s="9" t="s">
        <v>40</v>
      </c>
      <c r="B23" s="10" t="s">
        <v>41</v>
      </c>
      <c r="C23" s="11">
        <v>5115348231</v>
      </c>
      <c r="D23" s="11">
        <v>11128243.4</v>
      </c>
      <c r="E23" s="11">
        <v>144721675.22</v>
      </c>
      <c r="F23" s="11">
        <v>0</v>
      </c>
      <c r="G23" s="11">
        <f t="shared" si="0"/>
        <v>155849918.62</v>
      </c>
      <c r="H23" s="12">
        <v>5.6899999999999999E-2</v>
      </c>
      <c r="I23" s="9" t="s">
        <v>16</v>
      </c>
      <c r="J23" s="9" t="s">
        <v>42</v>
      </c>
      <c r="K23" s="9" t="s">
        <v>18</v>
      </c>
      <c r="L23" s="19"/>
    </row>
    <row r="24" spans="1:12" s="14" customFormat="1" ht="52.5" customHeight="1" x14ac:dyDescent="0.25">
      <c r="A24" s="9" t="s">
        <v>43</v>
      </c>
      <c r="B24" s="10" t="s">
        <v>41</v>
      </c>
      <c r="C24" s="11">
        <v>3000000000</v>
      </c>
      <c r="D24" s="11">
        <v>6593128.2199999997</v>
      </c>
      <c r="E24" s="11">
        <v>83550561.409999996</v>
      </c>
      <c r="F24" s="11">
        <v>0</v>
      </c>
      <c r="G24" s="11">
        <f t="shared" si="0"/>
        <v>90143689.629999995</v>
      </c>
      <c r="H24" s="12">
        <v>3.3300000000000003E-2</v>
      </c>
      <c r="I24" s="9" t="s">
        <v>16</v>
      </c>
      <c r="J24" s="9" t="s">
        <v>42</v>
      </c>
      <c r="K24" s="9" t="s">
        <v>18</v>
      </c>
      <c r="L24" s="19"/>
    </row>
    <row r="25" spans="1:12" s="14" customFormat="1" ht="52.5" customHeight="1" x14ac:dyDescent="0.25">
      <c r="A25" s="9" t="s">
        <v>44</v>
      </c>
      <c r="B25" s="10" t="s">
        <v>41</v>
      </c>
      <c r="C25" s="11">
        <v>2000000000</v>
      </c>
      <c r="D25" s="11">
        <v>4398000</v>
      </c>
      <c r="E25" s="11">
        <v>56994750.210000001</v>
      </c>
      <c r="F25" s="11">
        <v>0</v>
      </c>
      <c r="G25" s="11">
        <f t="shared" si="0"/>
        <v>61392750.210000001</v>
      </c>
      <c r="H25" s="12">
        <v>2.23E-2</v>
      </c>
      <c r="I25" s="9" t="s">
        <v>16</v>
      </c>
      <c r="J25" s="9" t="s">
        <v>42</v>
      </c>
      <c r="K25" s="9" t="s">
        <v>18</v>
      </c>
      <c r="L25" s="19"/>
    </row>
    <row r="26" spans="1:12" s="14" customFormat="1" ht="52.5" customHeight="1" x14ac:dyDescent="0.25">
      <c r="A26" s="9" t="s">
        <v>45</v>
      </c>
      <c r="B26" s="10" t="s">
        <v>41</v>
      </c>
      <c r="C26" s="11">
        <v>1000000000</v>
      </c>
      <c r="D26" s="11">
        <v>2199000</v>
      </c>
      <c r="E26" s="11">
        <v>28317736.579999998</v>
      </c>
      <c r="F26" s="11"/>
      <c r="G26" s="11">
        <f t="shared" si="0"/>
        <v>30516736.579999998</v>
      </c>
      <c r="H26" s="12">
        <v>1.12E-2</v>
      </c>
      <c r="I26" s="9" t="s">
        <v>16</v>
      </c>
      <c r="J26" s="9" t="s">
        <v>42</v>
      </c>
      <c r="K26" s="9" t="s">
        <v>18</v>
      </c>
      <c r="L26" s="13"/>
    </row>
    <row r="27" spans="1:12" s="24" customFormat="1" ht="52.5" customHeight="1" x14ac:dyDescent="0.25">
      <c r="A27" s="9" t="s">
        <v>46</v>
      </c>
      <c r="B27" s="10">
        <v>21849</v>
      </c>
      <c r="C27" s="20">
        <v>389179937</v>
      </c>
      <c r="D27" s="20">
        <v>12971002.43</v>
      </c>
      <c r="E27" s="20">
        <v>14561592.57</v>
      </c>
      <c r="F27" s="21">
        <v>0</v>
      </c>
      <c r="G27" s="10">
        <f>SUM(D27:F27)</f>
        <v>27532595</v>
      </c>
      <c r="H27" s="22">
        <v>8.8000000000000005E-3</v>
      </c>
      <c r="I27" s="9" t="s">
        <v>16</v>
      </c>
      <c r="J27" s="9" t="s">
        <v>47</v>
      </c>
      <c r="K27" s="9" t="s">
        <v>18</v>
      </c>
      <c r="L27" s="23"/>
    </row>
    <row r="28" spans="1:12" s="24" customFormat="1" ht="52.5" customHeight="1" x14ac:dyDescent="0.25">
      <c r="A28" s="9" t="s">
        <v>48</v>
      </c>
      <c r="B28" s="10" t="s">
        <v>49</v>
      </c>
      <c r="C28" s="20">
        <v>500000000</v>
      </c>
      <c r="D28" s="20">
        <v>24896265.600000005</v>
      </c>
      <c r="E28" s="20">
        <v>15776779.43</v>
      </c>
      <c r="F28" s="21">
        <v>0</v>
      </c>
      <c r="G28" s="10">
        <f t="shared" ref="G28:G45" si="1">SUM(D28:F28)</f>
        <v>40673045.030000001</v>
      </c>
      <c r="H28" s="22">
        <v>2.5000000000000001E-2</v>
      </c>
      <c r="I28" s="9" t="s">
        <v>16</v>
      </c>
      <c r="J28" s="9" t="s">
        <v>47</v>
      </c>
      <c r="K28" s="9" t="s">
        <v>18</v>
      </c>
      <c r="L28" s="23"/>
    </row>
    <row r="29" spans="1:12" s="24" customFormat="1" ht="52.5" customHeight="1" x14ac:dyDescent="0.25">
      <c r="A29" s="9" t="s">
        <v>50</v>
      </c>
      <c r="B29" s="10" t="s">
        <v>51</v>
      </c>
      <c r="C29" s="20">
        <v>1750000000</v>
      </c>
      <c r="D29" s="20">
        <v>101589288.72000001</v>
      </c>
      <c r="E29" s="20">
        <v>79016441.689999998</v>
      </c>
      <c r="F29" s="21">
        <v>417683.52000000008</v>
      </c>
      <c r="G29" s="10">
        <f t="shared" si="1"/>
        <v>181023413.93000004</v>
      </c>
      <c r="H29" s="22">
        <v>2.07E-2</v>
      </c>
      <c r="I29" s="9" t="s">
        <v>16</v>
      </c>
      <c r="J29" s="9" t="s">
        <v>47</v>
      </c>
      <c r="K29" s="9" t="s">
        <v>18</v>
      </c>
      <c r="L29" s="23"/>
    </row>
    <row r="30" spans="1:12" s="24" customFormat="1" ht="52.5" customHeight="1" x14ac:dyDescent="0.25">
      <c r="A30" s="9" t="s">
        <v>52</v>
      </c>
      <c r="B30" s="10" t="s">
        <v>51</v>
      </c>
      <c r="C30" s="20">
        <v>1920000000</v>
      </c>
      <c r="D30" s="20">
        <v>133784006.04000001</v>
      </c>
      <c r="E30" s="20">
        <v>98241698.680000007</v>
      </c>
      <c r="F30" s="21">
        <v>0</v>
      </c>
      <c r="G30" s="10">
        <f t="shared" si="1"/>
        <v>232025704.72000003</v>
      </c>
      <c r="H30" s="22">
        <v>4.4999999999999998E-2</v>
      </c>
      <c r="I30" s="9" t="s">
        <v>16</v>
      </c>
      <c r="J30" s="9" t="s">
        <v>47</v>
      </c>
      <c r="K30" s="9" t="s">
        <v>18</v>
      </c>
      <c r="L30" s="23"/>
    </row>
    <row r="31" spans="1:12" s="24" customFormat="1" ht="52.5" customHeight="1" x14ac:dyDescent="0.25">
      <c r="A31" s="9" t="s">
        <v>53</v>
      </c>
      <c r="B31" s="10">
        <v>24391</v>
      </c>
      <c r="C31" s="20">
        <v>1444885373.0799999</v>
      </c>
      <c r="D31" s="20">
        <v>15557672.089999998</v>
      </c>
      <c r="E31" s="20">
        <v>82898552.38000001</v>
      </c>
      <c r="F31" s="21">
        <v>0</v>
      </c>
      <c r="G31" s="10">
        <f t="shared" si="1"/>
        <v>98456224.470000014</v>
      </c>
      <c r="H31" s="22">
        <v>1.49E-2</v>
      </c>
      <c r="I31" s="9" t="s">
        <v>16</v>
      </c>
      <c r="J31" s="9" t="s">
        <v>47</v>
      </c>
      <c r="K31" s="9" t="s">
        <v>18</v>
      </c>
      <c r="L31" s="23"/>
    </row>
    <row r="32" spans="1:12" s="24" customFormat="1" ht="52.5" customHeight="1" x14ac:dyDescent="0.25">
      <c r="A32" s="9" t="s">
        <v>54</v>
      </c>
      <c r="B32" s="10" t="s">
        <v>21</v>
      </c>
      <c r="C32" s="20">
        <v>1928217853.28</v>
      </c>
      <c r="D32" s="20">
        <v>16490921.139999999</v>
      </c>
      <c r="E32" s="20">
        <v>112359787.88000003</v>
      </c>
      <c r="F32" s="21">
        <v>0</v>
      </c>
      <c r="G32" s="10">
        <f t="shared" si="1"/>
        <v>128850709.02000003</v>
      </c>
      <c r="H32" s="22">
        <v>2.7E-2</v>
      </c>
      <c r="I32" s="9" t="s">
        <v>16</v>
      </c>
      <c r="J32" s="9" t="s">
        <v>47</v>
      </c>
      <c r="K32" s="9" t="s">
        <v>18</v>
      </c>
      <c r="L32" s="23"/>
    </row>
    <row r="33" spans="1:12" s="24" customFormat="1" ht="52.5" customHeight="1" x14ac:dyDescent="0.25">
      <c r="A33" s="9" t="s">
        <v>55</v>
      </c>
      <c r="B33" s="10" t="s">
        <v>21</v>
      </c>
      <c r="C33" s="20">
        <v>1000000000</v>
      </c>
      <c r="D33" s="20">
        <v>49845432.24000001</v>
      </c>
      <c r="E33" s="20">
        <v>74921006.469999999</v>
      </c>
      <c r="F33" s="21">
        <v>0</v>
      </c>
      <c r="G33" s="10">
        <f t="shared" si="1"/>
        <v>124766438.71000001</v>
      </c>
      <c r="H33" s="22">
        <v>1.7000000000000001E-2</v>
      </c>
      <c r="I33" s="9" t="s">
        <v>16</v>
      </c>
      <c r="J33" s="9" t="s">
        <v>47</v>
      </c>
      <c r="K33" s="9" t="s">
        <v>18</v>
      </c>
      <c r="L33" s="23"/>
    </row>
    <row r="34" spans="1:12" s="24" customFormat="1" ht="63.75" customHeight="1" x14ac:dyDescent="0.25">
      <c r="A34" s="9" t="s">
        <v>56</v>
      </c>
      <c r="B34" s="10" t="s">
        <v>21</v>
      </c>
      <c r="C34" s="20">
        <v>420000000</v>
      </c>
      <c r="D34" s="20">
        <v>3255128</v>
      </c>
      <c r="E34" s="20">
        <v>25569539.380000003</v>
      </c>
      <c r="F34" s="21">
        <v>0</v>
      </c>
      <c r="G34" s="10">
        <f t="shared" si="1"/>
        <v>28824667.380000003</v>
      </c>
      <c r="H34" s="22">
        <v>6.0000000000000001E-3</v>
      </c>
      <c r="I34" s="9" t="s">
        <v>16</v>
      </c>
      <c r="J34" s="9" t="s">
        <v>47</v>
      </c>
      <c r="K34" s="9" t="s">
        <v>18</v>
      </c>
      <c r="L34" s="23"/>
    </row>
    <row r="35" spans="1:12" s="24" customFormat="1" ht="52.5" customHeight="1" x14ac:dyDescent="0.25">
      <c r="A35" s="9" t="s">
        <v>57</v>
      </c>
      <c r="B35" s="10">
        <v>23962</v>
      </c>
      <c r="C35" s="20">
        <v>1000000000</v>
      </c>
      <c r="D35" s="20">
        <v>0</v>
      </c>
      <c r="E35" s="20">
        <v>49157570.889999993</v>
      </c>
      <c r="F35" s="21">
        <v>0</v>
      </c>
      <c r="G35" s="10">
        <f t="shared" si="1"/>
        <v>49157570.889999993</v>
      </c>
      <c r="H35" s="22">
        <v>8.9999999999999993E-3</v>
      </c>
      <c r="I35" s="9" t="s">
        <v>16</v>
      </c>
      <c r="J35" s="9" t="s">
        <v>47</v>
      </c>
      <c r="K35" s="9" t="s">
        <v>18</v>
      </c>
      <c r="L35" s="23"/>
    </row>
    <row r="36" spans="1:12" s="24" customFormat="1" ht="52.5" customHeight="1" x14ac:dyDescent="0.25">
      <c r="A36" s="9" t="s">
        <v>58</v>
      </c>
      <c r="B36" s="10">
        <v>23962</v>
      </c>
      <c r="C36" s="20">
        <v>300000000</v>
      </c>
      <c r="D36" s="20">
        <v>0</v>
      </c>
      <c r="E36" s="20">
        <v>25162500</v>
      </c>
      <c r="F36" s="21">
        <v>0</v>
      </c>
      <c r="G36" s="10">
        <f t="shared" si="1"/>
        <v>25162500</v>
      </c>
      <c r="H36" s="22">
        <v>3.0000000000000001E-3</v>
      </c>
      <c r="I36" s="9" t="s">
        <v>16</v>
      </c>
      <c r="J36" s="9" t="s">
        <v>47</v>
      </c>
      <c r="K36" s="9" t="s">
        <v>18</v>
      </c>
      <c r="L36" s="23"/>
    </row>
    <row r="37" spans="1:12" s="24" customFormat="1" ht="64.5" customHeight="1" x14ac:dyDescent="0.25">
      <c r="A37" s="9" t="s">
        <v>59</v>
      </c>
      <c r="B37" s="10">
        <v>24448</v>
      </c>
      <c r="C37" s="20">
        <v>299888355</v>
      </c>
      <c r="D37" s="20">
        <v>0</v>
      </c>
      <c r="E37" s="20">
        <v>24772456.43</v>
      </c>
      <c r="F37" s="21">
        <v>0</v>
      </c>
      <c r="G37" s="10">
        <f t="shared" si="1"/>
        <v>24772456.43</v>
      </c>
      <c r="H37" s="22">
        <v>3.3999999999999998E-3</v>
      </c>
      <c r="I37" s="9" t="s">
        <v>16</v>
      </c>
      <c r="J37" s="9" t="s">
        <v>47</v>
      </c>
      <c r="K37" s="9" t="s">
        <v>18</v>
      </c>
      <c r="L37" s="25"/>
    </row>
    <row r="38" spans="1:12" s="24" customFormat="1" ht="68.25" customHeight="1" x14ac:dyDescent="0.25">
      <c r="A38" s="9" t="s">
        <v>60</v>
      </c>
      <c r="B38" s="10">
        <v>24863</v>
      </c>
      <c r="C38" s="20">
        <v>223786059</v>
      </c>
      <c r="D38" s="20">
        <v>0</v>
      </c>
      <c r="E38" s="20">
        <v>17068184.469999999</v>
      </c>
      <c r="F38" s="21">
        <v>0</v>
      </c>
      <c r="G38" s="10">
        <f t="shared" si="1"/>
        <v>17068184.469999999</v>
      </c>
      <c r="H38" s="22">
        <v>2E-3</v>
      </c>
      <c r="I38" s="9" t="s">
        <v>16</v>
      </c>
      <c r="J38" s="9" t="s">
        <v>47</v>
      </c>
      <c r="K38" s="9" t="s">
        <v>18</v>
      </c>
      <c r="L38" s="26"/>
    </row>
    <row r="39" spans="1:12" s="24" customFormat="1" ht="62.25" customHeight="1" x14ac:dyDescent="0.25">
      <c r="A39" s="9" t="s">
        <v>61</v>
      </c>
      <c r="B39" s="10">
        <v>24862</v>
      </c>
      <c r="C39" s="20">
        <v>500379494</v>
      </c>
      <c r="D39" s="20">
        <v>0</v>
      </c>
      <c r="E39" s="20">
        <v>41060207.329999998</v>
      </c>
      <c r="F39" s="21">
        <v>0</v>
      </c>
      <c r="G39" s="10">
        <f t="shared" si="1"/>
        <v>41060207.329999998</v>
      </c>
      <c r="H39" s="22">
        <v>4.0000000000000001E-3</v>
      </c>
      <c r="I39" s="9" t="s">
        <v>16</v>
      </c>
      <c r="J39" s="9" t="s">
        <v>47</v>
      </c>
      <c r="K39" s="9" t="s">
        <v>18</v>
      </c>
      <c r="L39" s="27"/>
    </row>
    <row r="40" spans="1:12" s="24" customFormat="1" ht="52.5" customHeight="1" x14ac:dyDescent="0.25">
      <c r="A40" s="9" t="s">
        <v>62</v>
      </c>
      <c r="B40" s="10">
        <v>24862</v>
      </c>
      <c r="C40" s="20">
        <v>86788886</v>
      </c>
      <c r="D40" s="20">
        <v>0</v>
      </c>
      <c r="E40" s="20">
        <v>7410832.0500000007</v>
      </c>
      <c r="F40" s="21">
        <v>0</v>
      </c>
      <c r="G40" s="10">
        <f t="shared" si="1"/>
        <v>7410832.0500000007</v>
      </c>
      <c r="H40" s="22">
        <v>1E-3</v>
      </c>
      <c r="I40" s="9" t="s">
        <v>16</v>
      </c>
      <c r="J40" s="9" t="s">
        <v>47</v>
      </c>
      <c r="K40" s="9" t="s">
        <v>18</v>
      </c>
      <c r="L40" s="27"/>
    </row>
    <row r="41" spans="1:12" s="24" customFormat="1" ht="52.5" customHeight="1" x14ac:dyDescent="0.25">
      <c r="A41" s="9" t="s">
        <v>63</v>
      </c>
      <c r="B41" s="10">
        <v>24862</v>
      </c>
      <c r="C41" s="20">
        <v>56998668</v>
      </c>
      <c r="D41" s="20">
        <v>0</v>
      </c>
      <c r="E41" s="20">
        <v>4957773.34</v>
      </c>
      <c r="F41" s="21">
        <v>0</v>
      </c>
      <c r="G41" s="10">
        <f t="shared" si="1"/>
        <v>4957773.34</v>
      </c>
      <c r="H41" s="22">
        <v>1E-3</v>
      </c>
      <c r="I41" s="9" t="s">
        <v>16</v>
      </c>
      <c r="J41" s="9" t="s">
        <v>47</v>
      </c>
      <c r="K41" s="9" t="s">
        <v>18</v>
      </c>
      <c r="L41" s="27"/>
    </row>
    <row r="42" spans="1:12" s="24" customFormat="1" ht="52.5" customHeight="1" x14ac:dyDescent="0.25">
      <c r="A42" s="9" t="s">
        <v>64</v>
      </c>
      <c r="B42" s="10" t="s">
        <v>41</v>
      </c>
      <c r="C42" s="20">
        <v>2500000000</v>
      </c>
      <c r="D42" s="20">
        <v>5535723.4299999997</v>
      </c>
      <c r="E42" s="20">
        <v>70582431.329999998</v>
      </c>
      <c r="F42" s="21">
        <v>0</v>
      </c>
      <c r="G42" s="10">
        <f t="shared" si="1"/>
        <v>76118154.75999999</v>
      </c>
      <c r="H42" s="22">
        <v>3.5799999999999998E-2</v>
      </c>
      <c r="I42" s="9" t="s">
        <v>16</v>
      </c>
      <c r="J42" s="9" t="s">
        <v>42</v>
      </c>
      <c r="K42" s="9" t="s">
        <v>18</v>
      </c>
      <c r="L42" s="27"/>
    </row>
    <row r="43" spans="1:12" s="24" customFormat="1" ht="52.5" customHeight="1" x14ac:dyDescent="0.25">
      <c r="A43" s="9" t="s">
        <v>65</v>
      </c>
      <c r="B43" s="10" t="s">
        <v>41</v>
      </c>
      <c r="C43" s="20">
        <v>569432472.52999997</v>
      </c>
      <c r="D43" s="20">
        <v>1258376.27</v>
      </c>
      <c r="E43" s="20">
        <v>16484846.530000001</v>
      </c>
      <c r="F43" s="21">
        <v>0</v>
      </c>
      <c r="G43" s="10">
        <f t="shared" si="1"/>
        <v>17743222.800000001</v>
      </c>
      <c r="H43" s="22">
        <v>8.2000000000000007E-3</v>
      </c>
      <c r="I43" s="9" t="s">
        <v>16</v>
      </c>
      <c r="J43" s="9" t="s">
        <v>42</v>
      </c>
      <c r="K43" s="9" t="s">
        <v>18</v>
      </c>
      <c r="L43" s="27"/>
    </row>
    <row r="44" spans="1:12" s="24" customFormat="1" ht="52.5" customHeight="1" x14ac:dyDescent="0.25">
      <c r="A44" s="9" t="s">
        <v>66</v>
      </c>
      <c r="B44" s="10" t="s">
        <v>41</v>
      </c>
      <c r="C44" s="20">
        <v>2250000000</v>
      </c>
      <c r="D44" s="20">
        <v>164.2</v>
      </c>
      <c r="E44" s="20">
        <v>2148.77</v>
      </c>
      <c r="F44" s="21">
        <v>0</v>
      </c>
      <c r="G44" s="10">
        <f t="shared" si="1"/>
        <v>2312.9699999999998</v>
      </c>
      <c r="H44" s="22">
        <v>3.2099999999999997E-2</v>
      </c>
      <c r="I44" s="9" t="s">
        <v>16</v>
      </c>
      <c r="J44" s="9" t="s">
        <v>42</v>
      </c>
      <c r="K44" s="9" t="s">
        <v>18</v>
      </c>
      <c r="L44" s="27"/>
    </row>
    <row r="45" spans="1:12" s="24" customFormat="1" ht="52.5" customHeight="1" x14ac:dyDescent="0.25">
      <c r="A45" s="9" t="s">
        <v>67</v>
      </c>
      <c r="B45" s="10" t="s">
        <v>41</v>
      </c>
      <c r="C45" s="20">
        <v>700000000</v>
      </c>
      <c r="D45" s="20">
        <v>167.1</v>
      </c>
      <c r="E45" s="20">
        <v>2407.63</v>
      </c>
      <c r="F45" s="21">
        <v>0</v>
      </c>
      <c r="G45" s="10">
        <f t="shared" si="1"/>
        <v>2574.73</v>
      </c>
      <c r="H45" s="22">
        <v>5.7200000000000001E-2</v>
      </c>
      <c r="I45" s="9" t="s">
        <v>16</v>
      </c>
      <c r="J45" s="9" t="s">
        <v>68</v>
      </c>
      <c r="K45" s="9" t="s">
        <v>18</v>
      </c>
      <c r="L45" s="27"/>
    </row>
    <row r="46" spans="1:12" s="24" customFormat="1" ht="52.5" customHeight="1" x14ac:dyDescent="0.25">
      <c r="A46" s="28"/>
      <c r="B46" s="28"/>
      <c r="C46" s="28"/>
      <c r="D46" s="29"/>
      <c r="E46" s="29"/>
      <c r="F46" s="29"/>
      <c r="G46" s="27"/>
      <c r="H46" s="27"/>
      <c r="I46" s="27"/>
      <c r="J46" s="30"/>
      <c r="K46" s="30"/>
      <c r="L46" s="27"/>
    </row>
    <row r="47" spans="1:12" s="24" customFormat="1" ht="52.5" customHeight="1" x14ac:dyDescent="0.25">
      <c r="A47" s="31" t="s">
        <v>69</v>
      </c>
      <c r="B47" s="31"/>
      <c r="C47" s="32"/>
      <c r="D47" s="33">
        <f>SUM(D5:D45)</f>
        <v>1355607987.6999998</v>
      </c>
      <c r="E47" s="33">
        <f>SUM(E5:E45)</f>
        <v>1740572048.6200006</v>
      </c>
      <c r="F47" s="33">
        <f>SUM(F5:F45)</f>
        <v>1336403.52</v>
      </c>
      <c r="G47" s="33">
        <f>SUM(G5:G45)</f>
        <v>3097516439.8399992</v>
      </c>
      <c r="H47" s="34">
        <f t="shared" ref="H47" si="2">SUM(H5:H45)</f>
        <v>0.57827200000000012</v>
      </c>
      <c r="I47" s="32"/>
      <c r="J47" s="32"/>
      <c r="K47" s="32"/>
      <c r="L47" s="27"/>
    </row>
    <row r="48" spans="1:12" x14ac:dyDescent="0.25">
      <c r="A48" s="35"/>
      <c r="B48" s="35"/>
      <c r="C48" s="35"/>
      <c r="D48" s="35"/>
      <c r="E48" s="35"/>
      <c r="F48" s="36"/>
      <c r="G48" s="37"/>
      <c r="H48" s="35"/>
      <c r="I48" s="35"/>
      <c r="J48" s="35"/>
      <c r="K48" s="35"/>
      <c r="L48" s="35"/>
    </row>
    <row r="49" spans="1:12" x14ac:dyDescent="0.25">
      <c r="A49" s="38"/>
      <c r="B49" s="38"/>
      <c r="C49" s="38"/>
      <c r="D49" s="35"/>
      <c r="E49" s="35"/>
      <c r="F49" s="36"/>
      <c r="G49" s="35"/>
      <c r="H49" s="35"/>
      <c r="I49" s="35"/>
      <c r="J49" s="35"/>
      <c r="K49" s="35"/>
      <c r="L49" s="35"/>
    </row>
    <row r="50" spans="1:12" s="24" customFormat="1" x14ac:dyDescent="0.25">
      <c r="A50" s="27" t="s">
        <v>70</v>
      </c>
      <c r="B50" s="27"/>
      <c r="C50" s="27"/>
      <c r="D50" s="39"/>
      <c r="E50" s="40"/>
      <c r="F50" s="41"/>
      <c r="G50" s="41"/>
      <c r="H50" s="40"/>
      <c r="I50" s="27"/>
      <c r="J50" s="27"/>
      <c r="K50" s="27"/>
      <c r="L50" s="27"/>
    </row>
    <row r="51" spans="1:12" s="24" customFormat="1" x14ac:dyDescent="0.25">
      <c r="A51" s="40" t="s">
        <v>71</v>
      </c>
      <c r="B51" s="40"/>
      <c r="C51" s="40"/>
      <c r="D51" s="40"/>
      <c r="E51" s="40"/>
      <c r="F51" s="41"/>
      <c r="G51" s="41"/>
      <c r="H51" s="40"/>
      <c r="I51" s="27"/>
      <c r="J51" s="27"/>
      <c r="K51" s="27"/>
      <c r="L51" s="27"/>
    </row>
    <row r="52" spans="1:12" s="24" customFormat="1" x14ac:dyDescent="0.25">
      <c r="A52" s="40" t="s">
        <v>72</v>
      </c>
      <c r="B52" s="40"/>
      <c r="C52" s="40"/>
      <c r="D52" s="40"/>
      <c r="E52" s="40"/>
      <c r="F52" s="41"/>
      <c r="G52" s="41"/>
      <c r="H52" s="40"/>
      <c r="I52" s="27"/>
      <c r="J52" s="27"/>
      <c r="K52" s="27"/>
    </row>
    <row r="53" spans="1:12" s="24" customFormat="1" x14ac:dyDescent="0.25">
      <c r="A53" s="42" t="s">
        <v>73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3"/>
    </row>
    <row r="54" spans="1:12" s="24" customFormat="1" x14ac:dyDescent="0.25">
      <c r="A54" s="44" t="s">
        <v>74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</row>
  </sheetData>
  <mergeCells count="5">
    <mergeCell ref="A1:K1"/>
    <mergeCell ref="A2:K2"/>
    <mergeCell ref="A3:K3"/>
    <mergeCell ref="A53:K53"/>
    <mergeCell ref="A54:G54"/>
  </mergeCells>
  <printOptions horizontalCentered="1"/>
  <pageMargins left="0.23622047244094491" right="0.23622047244094491" top="0.74803149606299213" bottom="0.74803149606299213" header="0.31496062992125984" footer="0.31496062992125984"/>
  <pageSetup scale="54" fitToHeight="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8-I</vt:lpstr>
      <vt:lpstr>'8-I'!Área_de_impresión</vt:lpstr>
      <vt:lpstr>'8-I'!Títulos_a_imprimir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Hernandez Gonzalez</dc:creator>
  <cp:lastModifiedBy>Gabriela Hernandez Gonzalez</cp:lastModifiedBy>
  <cp:lastPrinted>2019-11-01T18:51:29Z</cp:lastPrinted>
  <dcterms:created xsi:type="dcterms:W3CDTF">2019-11-01T18:23:40Z</dcterms:created>
  <dcterms:modified xsi:type="dcterms:W3CDTF">2019-11-01T18:52:43Z</dcterms:modified>
</cp:coreProperties>
</file>