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4.4.10\Recursos Compartidos\Programacion 2019\000000 TOMOS DEL PROYECTO DE PRESUPUESTO\Deuda Pública (Para Tomos)\"/>
    </mc:Choice>
  </mc:AlternateContent>
  <bookViews>
    <workbookView xWindow="0" yWindow="0" windowWidth="21600" windowHeight="9435"/>
  </bookViews>
  <sheets>
    <sheet name="8-K" sheetId="1" r:id="rId1"/>
  </sheets>
  <definedNames>
    <definedName name="_xlnm.Print_Area" localSheetId="0">'8-K'!$A$5:$O$32</definedName>
    <definedName name="_xlnm.Print_Titles" localSheetId="0">'8-K'!$1:$4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  <c r="G26" i="1"/>
  <c r="F26" i="1"/>
  <c r="E26" i="1"/>
  <c r="D26" i="1"/>
</calcChain>
</file>

<file path=xl/sharedStrings.xml><?xml version="1.0" encoding="utf-8"?>
<sst xmlns="http://schemas.openxmlformats.org/spreadsheetml/2006/main" count="194" uniqueCount="103">
  <si>
    <t>GOBIERNO DEL ESTADO DE JALISCO</t>
  </si>
  <si>
    <t xml:space="preserve"> INFORME GENERAL DE CONDICIONES DE  LA DEUDA PUBLICA 2019
(Cifras Preliminares)</t>
  </si>
  <si>
    <t>ACREEDOR</t>
  </si>
  <si>
    <t>Destino</t>
  </si>
  <si>
    <t>FECHA
SUSCRIPCIÓN</t>
  </si>
  <si>
    <t>IMPORTE
AUTORIZADO</t>
  </si>
  <si>
    <t>IMPORTE
CONTRATADO</t>
  </si>
  <si>
    <t>IMPORTE
DISPUESTO</t>
  </si>
  <si>
    <t>SALDOS ESTIMADOS DICIEMBRE 2019</t>
  </si>
  <si>
    <t>DECRETO</t>
  </si>
  <si>
    <t>TASA DE 
INTERÉS CONTRATADA</t>
  </si>
  <si>
    <t>FECHA DE
VENCIMIENTO</t>
  </si>
  <si>
    <t>OBSV.</t>
  </si>
  <si>
    <r>
      <t>GARANTÍA</t>
    </r>
    <r>
      <rPr>
        <b/>
        <sz val="10"/>
        <color theme="0"/>
        <rFont val="Arial"/>
        <family val="2"/>
      </rPr>
      <t>_1</t>
    </r>
  </si>
  <si>
    <t>TIPO DE GARANTÍA</t>
  </si>
  <si>
    <t>FIDEICOMISO</t>
  </si>
  <si>
    <t>INSTRUMENTO DE CONTRATACIÓN</t>
  </si>
  <si>
    <t xml:space="preserve">Scotiabank Inverlat, S.A,. Institución de Banca Múltiple, Grupo Financiero Scotiabank Inverlat. </t>
  </si>
  <si>
    <t>(19-16) Scotiabank 100 Amortización de capital crédito 100 mdp para reparación de Tramo Carretero Mascota-Las Juntas-Las Palmas.</t>
  </si>
  <si>
    <t xml:space="preserve"> DIC 02-2010</t>
  </si>
  <si>
    <t>TIIE ANUALIZADA + 0.78%</t>
  </si>
  <si>
    <t xml:space="preserve"> DIC-2020</t>
  </si>
  <si>
    <t>Garantía Fiduciaria</t>
  </si>
  <si>
    <t>Santander: F/2004034-1</t>
  </si>
  <si>
    <t>Contrato de Apertura de Crédito Simple</t>
  </si>
  <si>
    <t xml:space="preserve">Banco Mercantil del Norte, S.A, Institución de Banca Múltiple, Grupo Financiero Banorte (Banorte) </t>
  </si>
  <si>
    <t xml:space="preserve">Amortización anticipada de los créditos de Banorte "Banorte 153", "Banorte 249", "Banorte 1,400", "Banorte 500", "Banorte 610", "Banorte 957", "Banorte 500", "Banorte 374", "Banorte 632", "Banorte (Interacciones) 665" y Banamex 490. </t>
  </si>
  <si>
    <t>JUL 26-2019</t>
  </si>
  <si>
    <t>27248/LXII/19</t>
  </si>
  <si>
    <t>TIIE+0.30%</t>
  </si>
  <si>
    <t>JUL-2039</t>
  </si>
  <si>
    <t>Banorte FID. 751607</t>
  </si>
  <si>
    <t xml:space="preserve">Banco Santander México, S.A., Institución de Banca Múltiple, Grupo Financiero Santander México (Santander) </t>
  </si>
  <si>
    <t>Amortización anticipada de los créditos de Santander 409 y Banamex "Banamex 490", "Banamex 735", "Banamex 2,191"</t>
  </si>
  <si>
    <t>JUL 29-2019</t>
  </si>
  <si>
    <t>BBVA Bancomer, Intitución de Banca Múltiple, Grupo Financiero BBVA Bancomer (Bancomer)</t>
  </si>
  <si>
    <t>Amortización anticipada de los créditos de Bancomer 1,312 y Banobras 1,444</t>
  </si>
  <si>
    <t>TIIE+0.37%</t>
  </si>
  <si>
    <t>Amortización anticipada de los créditos de Bancomer 535, Banamex 735 y  Banobras 1,444</t>
  </si>
  <si>
    <t>TIIE+0.39%</t>
  </si>
  <si>
    <t xml:space="preserve">Banobras Nacional de Obras y Servicios Públicos, S.N.C. Institución de Banca de Desarrollo </t>
  </si>
  <si>
    <t xml:space="preserve">(19-18) Banobras 500 Amortización de capital crédito 500 mdp para Construcción de Tramos Carreteros. </t>
  </si>
  <si>
    <t>JUL 9-2003</t>
  </si>
  <si>
    <t>19863 Y 20088</t>
  </si>
  <si>
    <t>FOAEM</t>
  </si>
  <si>
    <t xml:space="preserve"> FEB-2027</t>
  </si>
  <si>
    <t>Banamex: FID 106648-8</t>
  </si>
  <si>
    <t xml:space="preserve">(19-19) Banobras 1750 Amortización de capital crédito 1,750 mdp para el Programa de Saneamiento. </t>
  </si>
  <si>
    <t>JUL 11-2005</t>
  </si>
  <si>
    <t>19985 Y 20564</t>
  </si>
  <si>
    <t>Disposición 1) Fija: 10.26%
Disposición 2) Fija: 10.00%
Disposición 3) Fija: 9.715%
Disposición 4) Fija: 9.910%
Disposición 5) TIIE+0.160%
Disposición 6) TIIE+1.680%
Disposición 7) TIIE+1.490%
Disposición 8) TIIE+1.540%</t>
  </si>
  <si>
    <t xml:space="preserve"> MAR-2027</t>
  </si>
  <si>
    <t>(19-20) Banobras 1920 Amortización de capital crédito 1,920 para el Programa de Abastecimiento.</t>
  </si>
  <si>
    <t>FEB 14-2007</t>
  </si>
  <si>
    <t>Disposición 1) Fija: 9.31% 
Disposición 2) TIIE-0.22%
Disposición 3) TIIE+1.30%
Disposición 4) TIIE+1.11%
Disposción 5) TIIE+1.01%
Disposición 6) TIIE+1.01%
Disposición 7) TIIE+1.01%
Disposición 8) TIIE+0.86%
Disposición 9) TIIE+0.86%
  Disposición 10) TIIE+0.86%
Disposición 11) TIIE+0.86%</t>
  </si>
  <si>
    <t xml:space="preserve">(19-23) Banobras 1,000 Amortización de capital crédito 1,000 mdp para el Proyecto de Ampliación y Modernización de la Linea 1 del Tren Electrico Urbano de Guadalajara. </t>
  </si>
  <si>
    <t>MAR 18-2016</t>
  </si>
  <si>
    <t>Disposición 1) TIIE+ 0.17%
Disposición 2) TIIE+ 0.53%</t>
  </si>
  <si>
    <t xml:space="preserve"> JUL-2036</t>
  </si>
  <si>
    <t>BANOBRAS 2,500 Amortización de capital de crédito 2,500 para Proyecto de Inversión Pública.</t>
  </si>
  <si>
    <t>TIIE+0.40%</t>
  </si>
  <si>
    <t>BANOBRAS 596 Amortización de capital de crédito 596 para Proyecto de Inversión Pública.</t>
  </si>
  <si>
    <t>TIIE+0.45%</t>
  </si>
  <si>
    <t>Banobras Nacional de Obras y Servicios Públicos, S.N.C. Institución de Banca de Desarrollo_2</t>
  </si>
  <si>
    <t>Construcción, Reconstrucción y Modernización de Tramos Carreteros en el Estado, y el Proyecto denominado "Sistema Integrado de Transporte Colectivo Peribús"</t>
  </si>
  <si>
    <t>TIIE+0.34%</t>
  </si>
  <si>
    <t>Banobras Nacional de Obras y Servicios Públicos, S.N.C. Institución de Banca de Desarrollo _2</t>
  </si>
  <si>
    <t>Sistema Integrado de Transporte Colectivo Peribús</t>
  </si>
  <si>
    <t>Santander F/2004423-1</t>
  </si>
  <si>
    <t>Banobras Nacional de Obras y Servicios Públicos, S.N.C. Institución de Banca de Desarrollo_3</t>
  </si>
  <si>
    <t xml:space="preserve">(19-25) Banobras 1,000 Intereses del 19 de Junio/18 al 16 de Julio/18 crédito de 1,000 Profise para ser destinado a Diversas Acciones en Materia de Infraestructura. </t>
  </si>
  <si>
    <t>JUN 20-2012</t>
  </si>
  <si>
    <t>Disposición 1) Fija: 8.11%
Disppsición 2) Fija: 7.92%
Disposición 3) Fija: 7.95%
Disposición 4) Fija: 7.56%
Disposición 5) Fija: 7.12%
Disposición 6) Fija: 8.71%</t>
  </si>
  <si>
    <t xml:space="preserve"> AGO-2032</t>
  </si>
  <si>
    <t xml:space="preserve">(19-26) Banobras 300 Intereses del 29 de Junio/18 al 30 de Julio/18 crédito de 300 Profise para ser destinado a diversas acciones en materia de Seguridad Pública. </t>
  </si>
  <si>
    <t>JUN 29-2012</t>
  </si>
  <si>
    <t>Fija: 8.25%</t>
  </si>
  <si>
    <t xml:space="preserve">(19-27) Banobras 299.8 Intereses del 27 de Junio/18 al 26 de Julio/18 crédito 299'888,355.00 para ser destinado a Obras de Reparación de Daños ocasionados en los Municipios por el Huracan Jova. </t>
  </si>
  <si>
    <t>SEP 23-2013</t>
  </si>
  <si>
    <t>Disposición 1) Fija: 8.52%
Disposición 2) Fija: 8.67%
Disposición 3) Fija: 8.49%
Disposición 4) Fija: 8.48%
Disposición 5) Fija: 8.44%
Disposición 6) Fija: 8.20%
Disposición 7) Fija: 7.99%
Disposición 8) Fija: 7.81%
Disposición 9) Fija: 7.82%
   Disposición 10) Fija:7.88%
  Disposición 11) Fija: 8.05%
  Disposición 12) Fija: 7.72%
  Disposición 13) Fija: 7.46%
  Disposición 14) Fija: 8.04%</t>
  </si>
  <si>
    <t xml:space="preserve"> DIC-2033</t>
  </si>
  <si>
    <t xml:space="preserve">(19-28) Banobras 223 Intereses del 19 de Junio/18 al 17 de Julio/18 crédito 223 mdp para ser destinado a Obras de Reparación de Daños ocasionados en los municipios por la Tormenta Tropical Manuel. </t>
  </si>
  <si>
    <t xml:space="preserve"> JUL 29-2014</t>
  </si>
  <si>
    <t>Disposición 1) Fija: 7.94%
Disposición 2) Fija: 7.76%
Disposición 3) Fija: 8.14%
Disposición 4) Fija: 7.64% 
Disposición 5) Fija: 7.71%</t>
  </si>
  <si>
    <t xml:space="preserve"> JUL-2024</t>
  </si>
  <si>
    <t xml:space="preserve">(19-29) Banobras 500.38 Intereses del 12 de Junio/18 al 09 de Julio/18 crédito 500'379 mdp para ser destinado a Obras para la Implementación del nuevo Sistema de Justicia Penal. </t>
  </si>
  <si>
    <t xml:space="preserve"> DIC 11-2014</t>
  </si>
  <si>
    <t>Disposición 1) Fija: 7.99%
Disposición 2) Fija: 8.10%
Disposición 3) Fija: 8.13%</t>
  </si>
  <si>
    <t xml:space="preserve"> OCT-2034</t>
  </si>
  <si>
    <t>(19-30) Banobras 86.7 Intereses del 16 de Junio/18 al 16 Julio/18 para ser destinado a Obras para la Implementación del nuevo Sistema de Justicia Penal.</t>
  </si>
  <si>
    <t>DIC 28-2015</t>
  </si>
  <si>
    <t xml:space="preserve">Disposición 1) Fija: 8.46%
Disposición 2) Fija: 9.01% </t>
  </si>
  <si>
    <t xml:space="preserve"> JUN-2035</t>
  </si>
  <si>
    <t xml:space="preserve">(19-31) Banobras 56.9 Intereses del 16 de Junio/18 al 16 de Julio/18 para obras de Implementación del Nuevo Sistema de Justicia Penal. </t>
  </si>
  <si>
    <t>AGO 12-2016</t>
  </si>
  <si>
    <t>Disposición 1) Fija: 8.78%</t>
  </si>
  <si>
    <t xml:space="preserve"> SEPT-2036</t>
  </si>
  <si>
    <t>TOTAL</t>
  </si>
  <si>
    <t>_1 Es el porcentaje de las participaciones presentes y futuras que en ingresos federales correspondan al Gobierno del Estado de Jalisco, afectas al fideicomiso que corresponda</t>
  </si>
  <si>
    <t>_2 Crédito en etapa de disposición</t>
  </si>
  <si>
    <t>_3 Créditos que sólo se pagan intereses durante su vigencia</t>
  </si>
  <si>
    <t>FUENTE: Elaboración propia con datos de la Dirección de Deuda Pública y Control de Obligaciones Institucionales</t>
  </si>
  <si>
    <t>NOTA: Elaborados con información al cierre de septiembre 2019 y usando proyecciones para el pago de intereses.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</si>
</sst>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Garamond"/>
      <family val="1"/>
    </font>
    <font>
      <sz val="10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43" fontId="5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3" applyFont="1" applyAlignment="1">
      <alignment horizontal="center" vertical="center" wrapText="1"/>
    </xf>
    <xf numFmtId="0" fontId="5" fillId="0" borderId="0" xfId="4" applyFont="1"/>
    <xf numFmtId="0" fontId="6" fillId="0" borderId="0" xfId="0" applyFont="1"/>
    <xf numFmtId="0" fontId="4" fillId="0" borderId="0" xfId="3" applyFont="1" applyAlignment="1">
      <alignment horizontal="centerContinuous" vertical="center"/>
    </xf>
    <xf numFmtId="0" fontId="7" fillId="2" borderId="0" xfId="3" applyFont="1" applyFill="1" applyBorder="1" applyAlignment="1">
      <alignment horizontal="center" vertical="center" wrapText="1"/>
    </xf>
    <xf numFmtId="0" fontId="7" fillId="2" borderId="0" xfId="5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3" borderId="1" xfId="4" applyFont="1" applyFill="1" applyBorder="1" applyAlignment="1">
      <alignment vertical="center" wrapText="1"/>
    </xf>
    <xf numFmtId="0" fontId="3" fillId="3" borderId="1" xfId="4" applyFont="1" applyFill="1" applyBorder="1" applyAlignment="1">
      <alignment horizontal="left" vertical="center" wrapText="1"/>
    </xf>
    <xf numFmtId="0" fontId="3" fillId="3" borderId="1" xfId="4" applyFont="1" applyFill="1" applyBorder="1" applyAlignment="1">
      <alignment horizontal="center" vertical="center" wrapText="1"/>
    </xf>
    <xf numFmtId="43" fontId="3" fillId="3" borderId="1" xfId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10" fontId="3" fillId="3" borderId="1" xfId="2" applyNumberFormat="1" applyFont="1" applyFill="1" applyBorder="1" applyAlignment="1">
      <alignment horizontal="center" vertical="center" wrapText="1"/>
    </xf>
    <xf numFmtId="0" fontId="4" fillId="0" borderId="0" xfId="3" applyFont="1" applyFill="1" applyAlignment="1">
      <alignment vertical="center"/>
    </xf>
    <xf numFmtId="0" fontId="6" fillId="0" borderId="0" xfId="0" applyFont="1" applyFill="1"/>
    <xf numFmtId="43" fontId="3" fillId="3" borderId="1" xfId="1" applyFont="1" applyFill="1" applyBorder="1" applyAlignment="1">
      <alignment horizontal="center" vertical="center" wrapText="1"/>
    </xf>
    <xf numFmtId="0" fontId="3" fillId="3" borderId="1" xfId="4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vertical="center"/>
    </xf>
    <xf numFmtId="0" fontId="9" fillId="0" borderId="0" xfId="3" applyFont="1" applyFill="1" applyBorder="1" applyAlignment="1">
      <alignment vertical="center" wrapText="1"/>
    </xf>
    <xf numFmtId="0" fontId="9" fillId="0" borderId="0" xfId="3" applyFont="1" applyFill="1" applyBorder="1" applyAlignment="1">
      <alignment horizontal="center" vertical="center"/>
    </xf>
    <xf numFmtId="3" fontId="9" fillId="0" borderId="0" xfId="3" applyNumberFormat="1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0" fontId="8" fillId="4" borderId="2" xfId="3" applyFont="1" applyFill="1" applyBorder="1" applyAlignment="1">
      <alignment vertical="center"/>
    </xf>
    <xf numFmtId="0" fontId="8" fillId="4" borderId="2" xfId="3" applyFont="1" applyFill="1" applyBorder="1" applyAlignment="1">
      <alignment vertical="center" wrapText="1"/>
    </xf>
    <xf numFmtId="0" fontId="8" fillId="4" borderId="2" xfId="3" applyFont="1" applyFill="1" applyBorder="1" applyAlignment="1">
      <alignment horizontal="center" vertical="center"/>
    </xf>
    <xf numFmtId="164" fontId="8" fillId="4" borderId="2" xfId="1" applyNumberFormat="1" applyFont="1" applyFill="1" applyBorder="1" applyAlignment="1">
      <alignment horizontal="center" vertical="center"/>
    </xf>
    <xf numFmtId="10" fontId="8" fillId="4" borderId="2" xfId="2" applyNumberFormat="1" applyFont="1" applyFill="1" applyBorder="1" applyAlignment="1">
      <alignment horizontal="center" vertical="center"/>
    </xf>
    <xf numFmtId="0" fontId="8" fillId="4" borderId="2" xfId="3" applyFont="1" applyFill="1" applyBorder="1" applyAlignment="1">
      <alignment horizontal="center" vertical="center" wrapText="1"/>
    </xf>
    <xf numFmtId="0" fontId="9" fillId="0" borderId="0" xfId="3" applyFont="1" applyFill="1" applyAlignment="1">
      <alignment vertical="center"/>
    </xf>
    <xf numFmtId="0" fontId="9" fillId="0" borderId="0" xfId="3" applyFont="1" applyFill="1" applyAlignment="1">
      <alignment vertical="center" wrapText="1"/>
    </xf>
    <xf numFmtId="3" fontId="9" fillId="0" borderId="0" xfId="3" applyNumberFormat="1" applyFont="1" applyFill="1" applyBorder="1" applyAlignment="1">
      <alignment vertical="center"/>
    </xf>
    <xf numFmtId="0" fontId="9" fillId="0" borderId="0" xfId="3" quotePrefix="1" applyFont="1" applyFill="1" applyBorder="1" applyAlignment="1">
      <alignment vertical="center" wrapText="1"/>
    </xf>
    <xf numFmtId="164" fontId="9" fillId="0" borderId="0" xfId="6" applyNumberFormat="1" applyFont="1" applyFill="1" applyBorder="1" applyAlignment="1">
      <alignment vertical="center"/>
    </xf>
    <xf numFmtId="0" fontId="9" fillId="0" borderId="0" xfId="3" applyFont="1" applyFill="1" applyAlignment="1">
      <alignment horizontal="center" vertical="center" wrapText="1"/>
    </xf>
    <xf numFmtId="0" fontId="4" fillId="0" borderId="0" xfId="5" applyFont="1" applyBorder="1" applyAlignment="1">
      <alignment vertical="center"/>
    </xf>
    <xf numFmtId="164" fontId="4" fillId="3" borderId="0" xfId="5" applyNumberFormat="1" applyFont="1" applyFill="1" applyBorder="1" applyAlignment="1">
      <alignment vertical="center"/>
    </xf>
    <xf numFmtId="0" fontId="4" fillId="3" borderId="0" xfId="5" applyFont="1" applyFill="1" applyBorder="1" applyAlignment="1">
      <alignment vertical="center"/>
    </xf>
    <xf numFmtId="3" fontId="4" fillId="3" borderId="0" xfId="5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</cellXfs>
  <cellStyles count="7">
    <cellStyle name="Millares" xfId="1" builtinId="3"/>
    <cellStyle name="Millares 7 2" xfId="6"/>
    <cellStyle name="Normal" xfId="0" builtinId="0"/>
    <cellStyle name="Normal 9" xfId="4"/>
    <cellStyle name="Normal_Informe de Creditos 2005-2006 2" xfId="3"/>
    <cellStyle name="Normal_Proyección Deuda Pública 2006 2" xfId="5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J32"/>
  <sheetViews>
    <sheetView tabSelected="1" zoomScale="80" zoomScaleNormal="80" workbookViewId="0">
      <pane xSplit="2" ySplit="4" topLeftCell="C7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baseColWidth="10" defaultRowHeight="12.75" x14ac:dyDescent="0.2"/>
  <cols>
    <col min="1" max="1" width="41.7109375" style="4" customWidth="1"/>
    <col min="2" max="2" width="65.140625" style="4" customWidth="1"/>
    <col min="3" max="3" width="14.140625" style="4" bestFit="1" customWidth="1"/>
    <col min="4" max="4" width="20.5703125" style="4" bestFit="1" customWidth="1"/>
    <col min="5" max="5" width="21.28515625" style="4" bestFit="1" customWidth="1"/>
    <col min="6" max="6" width="21.5703125" style="4" bestFit="1" customWidth="1"/>
    <col min="7" max="7" width="25.5703125" style="4" bestFit="1" customWidth="1"/>
    <col min="8" max="8" width="15" style="4" bestFit="1" customWidth="1"/>
    <col min="9" max="9" width="31.85546875" style="4" customWidth="1"/>
    <col min="10" max="10" width="14.28515625" style="4" bestFit="1" customWidth="1"/>
    <col min="11" max="11" width="7.140625" style="4" bestFit="1" customWidth="1"/>
    <col min="12" max="12" width="12.85546875" style="4" bestFit="1" customWidth="1"/>
    <col min="13" max="13" width="13" style="4" customWidth="1"/>
    <col min="14" max="14" width="17.42578125" style="4" customWidth="1"/>
    <col min="15" max="15" width="20.7109375" style="4" customWidth="1"/>
    <col min="16" max="16384" width="11.42578125" style="4"/>
  </cols>
  <sheetData>
    <row r="1" spans="1:244" customFormat="1" ht="26.2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44" ht="24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</row>
    <row r="3" spans="1:244" x14ac:dyDescent="0.2">
      <c r="A3" s="5"/>
      <c r="B3" s="3"/>
      <c r="C3" s="5"/>
      <c r="D3" s="5"/>
      <c r="E3" s="5"/>
      <c r="F3" s="5"/>
      <c r="G3" s="5"/>
      <c r="H3" s="5"/>
      <c r="I3" s="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</row>
    <row r="4" spans="1:244" s="9" customFormat="1" ht="45.75" customHeight="1" x14ac:dyDescent="0.2">
      <c r="A4" s="6" t="s">
        <v>2</v>
      </c>
      <c r="B4" s="7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</row>
    <row r="5" spans="1:244" s="17" customFormat="1" ht="36.75" customHeight="1" x14ac:dyDescent="0.2">
      <c r="A5" s="10" t="s">
        <v>17</v>
      </c>
      <c r="B5" s="11" t="s">
        <v>18</v>
      </c>
      <c r="C5" s="12" t="s">
        <v>19</v>
      </c>
      <c r="D5" s="13">
        <v>100000000</v>
      </c>
      <c r="E5" s="13">
        <v>100000000</v>
      </c>
      <c r="F5" s="13">
        <v>100000000</v>
      </c>
      <c r="G5" s="14">
        <v>11111112.071111238</v>
      </c>
      <c r="H5" s="12">
        <v>23141</v>
      </c>
      <c r="I5" s="12" t="s">
        <v>20</v>
      </c>
      <c r="J5" s="12" t="s">
        <v>21</v>
      </c>
      <c r="K5" s="12"/>
      <c r="L5" s="15">
        <v>1.8E-3</v>
      </c>
      <c r="M5" s="12" t="s">
        <v>22</v>
      </c>
      <c r="N5" s="12" t="s">
        <v>23</v>
      </c>
      <c r="O5" s="12" t="s">
        <v>24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</row>
    <row r="6" spans="1:244" s="17" customFormat="1" ht="51" x14ac:dyDescent="0.2">
      <c r="A6" s="10" t="s">
        <v>25</v>
      </c>
      <c r="B6" s="11" t="s">
        <v>26</v>
      </c>
      <c r="C6" s="12" t="s">
        <v>27</v>
      </c>
      <c r="D6" s="18">
        <v>19791274807</v>
      </c>
      <c r="E6" s="13">
        <v>5115348231</v>
      </c>
      <c r="F6" s="13">
        <v>5104698810.8000002</v>
      </c>
      <c r="G6" s="14">
        <v>5093570567.3924551</v>
      </c>
      <c r="H6" s="12" t="s">
        <v>28</v>
      </c>
      <c r="I6" s="12" t="s">
        <v>29</v>
      </c>
      <c r="J6" s="12" t="s">
        <v>30</v>
      </c>
      <c r="K6" s="12"/>
      <c r="L6" s="15">
        <v>5.6899999999999999E-2</v>
      </c>
      <c r="M6" s="12" t="s">
        <v>22</v>
      </c>
      <c r="N6" s="12" t="s">
        <v>31</v>
      </c>
      <c r="O6" s="12" t="s">
        <v>24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</row>
    <row r="7" spans="1:244" s="17" customFormat="1" ht="38.25" x14ac:dyDescent="0.2">
      <c r="A7" s="10" t="s">
        <v>32</v>
      </c>
      <c r="B7" s="11" t="s">
        <v>33</v>
      </c>
      <c r="C7" s="12" t="s">
        <v>34</v>
      </c>
      <c r="D7" s="18"/>
      <c r="E7" s="13">
        <v>3000000000</v>
      </c>
      <c r="F7" s="13">
        <v>2998239300.0999999</v>
      </c>
      <c r="G7" s="14">
        <v>2991646171.8756042</v>
      </c>
      <c r="H7" s="12" t="s">
        <v>28</v>
      </c>
      <c r="I7" s="12" t="s">
        <v>29</v>
      </c>
      <c r="J7" s="12" t="s">
        <v>30</v>
      </c>
      <c r="K7" s="12"/>
      <c r="L7" s="15">
        <v>3.3300000000000003E-2</v>
      </c>
      <c r="M7" s="12" t="s">
        <v>22</v>
      </c>
      <c r="N7" s="12" t="s">
        <v>31</v>
      </c>
      <c r="O7" s="12" t="s">
        <v>24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</row>
    <row r="8" spans="1:244" s="17" customFormat="1" ht="25.5" x14ac:dyDescent="0.2">
      <c r="A8" s="10" t="s">
        <v>35</v>
      </c>
      <c r="B8" s="11" t="s">
        <v>36</v>
      </c>
      <c r="C8" s="12" t="s">
        <v>27</v>
      </c>
      <c r="D8" s="18"/>
      <c r="E8" s="13">
        <v>2000000000</v>
      </c>
      <c r="F8" s="13">
        <v>2000000000</v>
      </c>
      <c r="G8" s="14">
        <v>1995602000</v>
      </c>
      <c r="H8" s="12" t="s">
        <v>28</v>
      </c>
      <c r="I8" s="12" t="s">
        <v>37</v>
      </c>
      <c r="J8" s="12" t="s">
        <v>30</v>
      </c>
      <c r="K8" s="12"/>
      <c r="L8" s="15">
        <v>2.23E-2</v>
      </c>
      <c r="M8" s="12" t="s">
        <v>22</v>
      </c>
      <c r="N8" s="12" t="s">
        <v>31</v>
      </c>
      <c r="O8" s="12" t="s">
        <v>24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</row>
    <row r="9" spans="1:244" s="17" customFormat="1" ht="25.5" x14ac:dyDescent="0.2">
      <c r="A9" s="10" t="s">
        <v>35</v>
      </c>
      <c r="B9" s="11" t="s">
        <v>38</v>
      </c>
      <c r="C9" s="12" t="s">
        <v>27</v>
      </c>
      <c r="D9" s="18"/>
      <c r="E9" s="13">
        <v>1000000000</v>
      </c>
      <c r="F9" s="13">
        <v>1000000000</v>
      </c>
      <c r="G9" s="14">
        <v>997801000</v>
      </c>
      <c r="H9" s="12" t="s">
        <v>28</v>
      </c>
      <c r="I9" s="12" t="s">
        <v>39</v>
      </c>
      <c r="J9" s="12" t="s">
        <v>30</v>
      </c>
      <c r="K9" s="12"/>
      <c r="L9" s="15">
        <v>1.12E-2</v>
      </c>
      <c r="M9" s="12" t="s">
        <v>22</v>
      </c>
      <c r="N9" s="12" t="s">
        <v>31</v>
      </c>
      <c r="O9" s="12" t="s">
        <v>24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</row>
    <row r="10" spans="1:244" s="17" customFormat="1" ht="38.25" x14ac:dyDescent="0.2">
      <c r="A10" s="10" t="s">
        <v>40</v>
      </c>
      <c r="B10" s="11" t="s">
        <v>41</v>
      </c>
      <c r="C10" s="19" t="s">
        <v>42</v>
      </c>
      <c r="D10" s="13">
        <v>500000000</v>
      </c>
      <c r="E10" s="13">
        <v>500000000</v>
      </c>
      <c r="F10" s="13">
        <v>500000000</v>
      </c>
      <c r="G10" s="14">
        <v>178411792.93999955</v>
      </c>
      <c r="H10" s="13" t="s">
        <v>43</v>
      </c>
      <c r="I10" s="13" t="s">
        <v>44</v>
      </c>
      <c r="J10" s="13" t="s">
        <v>45</v>
      </c>
      <c r="K10" s="13"/>
      <c r="L10" s="15">
        <v>2.5000000000000001E-2</v>
      </c>
      <c r="M10" s="13" t="s">
        <v>22</v>
      </c>
      <c r="N10" s="13" t="s">
        <v>46</v>
      </c>
      <c r="O10" s="13" t="s">
        <v>24</v>
      </c>
    </row>
    <row r="11" spans="1:244" s="17" customFormat="1" ht="121.5" customHeight="1" x14ac:dyDescent="0.2">
      <c r="A11" s="10" t="s">
        <v>40</v>
      </c>
      <c r="B11" s="11" t="s">
        <v>47</v>
      </c>
      <c r="C11" s="19" t="s">
        <v>48</v>
      </c>
      <c r="D11" s="13">
        <v>1750000000</v>
      </c>
      <c r="E11" s="13">
        <v>1750000000</v>
      </c>
      <c r="F11" s="13">
        <v>1750000000</v>
      </c>
      <c r="G11" s="14">
        <v>736522341.20788777</v>
      </c>
      <c r="H11" s="13" t="s">
        <v>49</v>
      </c>
      <c r="I11" s="13" t="s">
        <v>50</v>
      </c>
      <c r="J11" s="13" t="s">
        <v>51</v>
      </c>
      <c r="K11" s="13"/>
      <c r="L11" s="15">
        <v>2.07E-2</v>
      </c>
      <c r="M11" s="13" t="s">
        <v>22</v>
      </c>
      <c r="N11" s="13" t="s">
        <v>46</v>
      </c>
      <c r="O11" s="13" t="s">
        <v>24</v>
      </c>
    </row>
    <row r="12" spans="1:244" s="17" customFormat="1" ht="152.25" customHeight="1" x14ac:dyDescent="0.2">
      <c r="A12" s="10" t="s">
        <v>40</v>
      </c>
      <c r="B12" s="11" t="s">
        <v>52</v>
      </c>
      <c r="C12" s="19" t="s">
        <v>53</v>
      </c>
      <c r="D12" s="13">
        <v>1920000000</v>
      </c>
      <c r="E12" s="13">
        <v>1920000000</v>
      </c>
      <c r="F12" s="13">
        <v>1920000000</v>
      </c>
      <c r="G12" s="14">
        <v>967646955.47335362</v>
      </c>
      <c r="H12" s="13" t="s">
        <v>49</v>
      </c>
      <c r="I12" s="20" t="s">
        <v>54</v>
      </c>
      <c r="J12" s="13" t="s">
        <v>51</v>
      </c>
      <c r="K12" s="13"/>
      <c r="L12" s="15">
        <v>4.4999999999999998E-2</v>
      </c>
      <c r="M12" s="13" t="s">
        <v>22</v>
      </c>
      <c r="N12" s="13" t="s">
        <v>46</v>
      </c>
      <c r="O12" s="13" t="s">
        <v>24</v>
      </c>
    </row>
    <row r="13" spans="1:244" s="17" customFormat="1" ht="38.25" x14ac:dyDescent="0.2">
      <c r="A13" s="10" t="s">
        <v>40</v>
      </c>
      <c r="B13" s="11" t="s">
        <v>55</v>
      </c>
      <c r="C13" s="19" t="s">
        <v>56</v>
      </c>
      <c r="D13" s="13">
        <v>1000000000</v>
      </c>
      <c r="E13" s="13">
        <v>1000000000</v>
      </c>
      <c r="F13" s="13">
        <v>909679139.02999997</v>
      </c>
      <c r="G13" s="14">
        <v>809988274.55000043</v>
      </c>
      <c r="H13" s="21">
        <v>25528</v>
      </c>
      <c r="I13" s="13" t="s">
        <v>57</v>
      </c>
      <c r="J13" s="13" t="s">
        <v>58</v>
      </c>
      <c r="K13" s="13"/>
      <c r="L13" s="15">
        <v>1.7000000000000001E-2</v>
      </c>
      <c r="M13" s="13" t="s">
        <v>22</v>
      </c>
      <c r="N13" s="13" t="s">
        <v>46</v>
      </c>
      <c r="O13" s="13" t="s">
        <v>24</v>
      </c>
    </row>
    <row r="14" spans="1:244" s="17" customFormat="1" ht="38.25" x14ac:dyDescent="0.2">
      <c r="A14" s="10" t="s">
        <v>40</v>
      </c>
      <c r="B14" s="11" t="s">
        <v>59</v>
      </c>
      <c r="C14" s="12" t="s">
        <v>27</v>
      </c>
      <c r="D14" s="18">
        <v>19791274807</v>
      </c>
      <c r="E14" s="13">
        <v>2500000000</v>
      </c>
      <c r="F14" s="13">
        <v>2495817598.8800001</v>
      </c>
      <c r="G14" s="14">
        <v>2490281875.4456844</v>
      </c>
      <c r="H14" s="12" t="s">
        <v>28</v>
      </c>
      <c r="I14" s="13" t="s">
        <v>60</v>
      </c>
      <c r="J14" s="12" t="s">
        <v>30</v>
      </c>
      <c r="K14" s="13"/>
      <c r="L14" s="15">
        <v>2.7900000000000001E-2</v>
      </c>
      <c r="M14" s="13" t="s">
        <v>22</v>
      </c>
      <c r="N14" s="12" t="s">
        <v>31</v>
      </c>
      <c r="O14" s="13" t="s">
        <v>24</v>
      </c>
    </row>
    <row r="15" spans="1:244" s="17" customFormat="1" ht="38.25" x14ac:dyDescent="0.2">
      <c r="A15" s="10" t="s">
        <v>40</v>
      </c>
      <c r="B15" s="11" t="s">
        <v>61</v>
      </c>
      <c r="C15" s="12" t="s">
        <v>27</v>
      </c>
      <c r="D15" s="18"/>
      <c r="E15" s="13">
        <v>569432472.52999997</v>
      </c>
      <c r="F15" s="13">
        <v>567347281.83999991</v>
      </c>
      <c r="G15" s="14">
        <v>566088905.56887901</v>
      </c>
      <c r="H15" s="12" t="s">
        <v>28</v>
      </c>
      <c r="I15" s="13" t="s">
        <v>62</v>
      </c>
      <c r="J15" s="12" t="s">
        <v>30</v>
      </c>
      <c r="K15" s="13"/>
      <c r="L15" s="15">
        <v>6.4000000000000003E-3</v>
      </c>
      <c r="M15" s="13" t="s">
        <v>22</v>
      </c>
      <c r="N15" s="12" t="s">
        <v>31</v>
      </c>
      <c r="O15" s="13" t="s">
        <v>24</v>
      </c>
    </row>
    <row r="16" spans="1:244" s="17" customFormat="1" ht="38.25" x14ac:dyDescent="0.2">
      <c r="A16" s="10" t="s">
        <v>63</v>
      </c>
      <c r="B16" s="11" t="s">
        <v>64</v>
      </c>
      <c r="C16" s="12" t="s">
        <v>27</v>
      </c>
      <c r="D16" s="18">
        <v>5250000000</v>
      </c>
      <c r="E16" s="13">
        <v>2250000000</v>
      </c>
      <c r="F16" s="13">
        <v>100000000</v>
      </c>
      <c r="G16" s="14">
        <v>99835.8</v>
      </c>
      <c r="H16" s="12" t="s">
        <v>28</v>
      </c>
      <c r="I16" s="13" t="s">
        <v>65</v>
      </c>
      <c r="J16" s="12" t="s">
        <v>30</v>
      </c>
      <c r="K16" s="13"/>
      <c r="L16" s="15">
        <v>2.5000000000000001E-2</v>
      </c>
      <c r="M16" s="13" t="s">
        <v>22</v>
      </c>
      <c r="N16" s="12" t="s">
        <v>31</v>
      </c>
      <c r="O16" s="13" t="s">
        <v>24</v>
      </c>
    </row>
    <row r="17" spans="1:15" s="17" customFormat="1" ht="38.25" x14ac:dyDescent="0.2">
      <c r="A17" s="10" t="s">
        <v>66</v>
      </c>
      <c r="B17" s="11" t="s">
        <v>67</v>
      </c>
      <c r="C17" s="12" t="s">
        <v>27</v>
      </c>
      <c r="D17" s="18"/>
      <c r="E17" s="13">
        <v>700000000</v>
      </c>
      <c r="F17" s="13">
        <v>100000000</v>
      </c>
      <c r="G17" s="14">
        <v>99832.9</v>
      </c>
      <c r="H17" s="12" t="s">
        <v>28</v>
      </c>
      <c r="I17" s="13" t="s">
        <v>65</v>
      </c>
      <c r="J17" s="12" t="s">
        <v>30</v>
      </c>
      <c r="K17" s="13"/>
      <c r="L17" s="15">
        <v>5.7200000000000001E-2</v>
      </c>
      <c r="M17" s="13" t="s">
        <v>22</v>
      </c>
      <c r="N17" s="12" t="s">
        <v>68</v>
      </c>
      <c r="O17" s="13" t="s">
        <v>24</v>
      </c>
    </row>
    <row r="18" spans="1:15" s="17" customFormat="1" ht="76.5" x14ac:dyDescent="0.2">
      <c r="A18" s="10" t="s">
        <v>69</v>
      </c>
      <c r="B18" s="11" t="s">
        <v>70</v>
      </c>
      <c r="C18" s="12" t="s">
        <v>71</v>
      </c>
      <c r="D18" s="13">
        <v>1000000000</v>
      </c>
      <c r="E18" s="13">
        <v>1000000000</v>
      </c>
      <c r="F18" s="13">
        <v>995600150</v>
      </c>
      <c r="G18" s="14">
        <v>995600150</v>
      </c>
      <c r="H18" s="12">
        <v>23962</v>
      </c>
      <c r="I18" s="13" t="s">
        <v>72</v>
      </c>
      <c r="J18" s="13" t="s">
        <v>73</v>
      </c>
      <c r="K18" s="13"/>
      <c r="L18" s="15">
        <v>8.9999999999999993E-3</v>
      </c>
      <c r="M18" s="13" t="s">
        <v>22</v>
      </c>
      <c r="N18" s="13" t="s">
        <v>46</v>
      </c>
      <c r="O18" s="13" t="s">
        <v>24</v>
      </c>
    </row>
    <row r="19" spans="1:15" s="17" customFormat="1" ht="38.25" x14ac:dyDescent="0.2">
      <c r="A19" s="10" t="s">
        <v>69</v>
      </c>
      <c r="B19" s="11" t="s">
        <v>74</v>
      </c>
      <c r="C19" s="12" t="s">
        <v>75</v>
      </c>
      <c r="D19" s="13">
        <v>300000000</v>
      </c>
      <c r="E19" s="13">
        <v>300000000</v>
      </c>
      <c r="F19" s="13">
        <v>300000000</v>
      </c>
      <c r="G19" s="14">
        <v>300000000</v>
      </c>
      <c r="H19" s="12">
        <v>23962</v>
      </c>
      <c r="I19" s="13" t="s">
        <v>76</v>
      </c>
      <c r="J19" s="13" t="s">
        <v>73</v>
      </c>
      <c r="K19" s="13"/>
      <c r="L19" s="15">
        <v>3.0000000000000001E-3</v>
      </c>
      <c r="M19" s="13" t="s">
        <v>22</v>
      </c>
      <c r="N19" s="13" t="s">
        <v>46</v>
      </c>
      <c r="O19" s="13" t="s">
        <v>24</v>
      </c>
    </row>
    <row r="20" spans="1:15" s="17" customFormat="1" ht="189.75" customHeight="1" x14ac:dyDescent="0.2">
      <c r="A20" s="10" t="s">
        <v>69</v>
      </c>
      <c r="B20" s="11" t="s">
        <v>77</v>
      </c>
      <c r="C20" s="12" t="s">
        <v>78</v>
      </c>
      <c r="D20" s="13">
        <v>299888355</v>
      </c>
      <c r="E20" s="13">
        <v>299888355</v>
      </c>
      <c r="F20" s="13">
        <v>299888355</v>
      </c>
      <c r="G20" s="14">
        <v>299888355</v>
      </c>
      <c r="H20" s="12">
        <v>24448</v>
      </c>
      <c r="I20" s="20" t="s">
        <v>79</v>
      </c>
      <c r="J20" s="13" t="s">
        <v>80</v>
      </c>
      <c r="K20" s="13"/>
      <c r="L20" s="15">
        <v>3.3999999999999998E-3</v>
      </c>
      <c r="M20" s="13" t="s">
        <v>22</v>
      </c>
      <c r="N20" s="13" t="s">
        <v>46</v>
      </c>
      <c r="O20" s="13" t="s">
        <v>24</v>
      </c>
    </row>
    <row r="21" spans="1:15" s="17" customFormat="1" ht="74.25" customHeight="1" x14ac:dyDescent="0.2">
      <c r="A21" s="10" t="s">
        <v>69</v>
      </c>
      <c r="B21" s="11" t="s">
        <v>81</v>
      </c>
      <c r="C21" s="12" t="s">
        <v>82</v>
      </c>
      <c r="D21" s="13">
        <v>223786059</v>
      </c>
      <c r="E21" s="13">
        <v>223786059</v>
      </c>
      <c r="F21" s="13">
        <v>211994864</v>
      </c>
      <c r="G21" s="14">
        <v>211994864</v>
      </c>
      <c r="H21" s="12">
        <v>24863</v>
      </c>
      <c r="I21" s="13" t="s">
        <v>83</v>
      </c>
      <c r="J21" s="13" t="s">
        <v>84</v>
      </c>
      <c r="K21" s="13"/>
      <c r="L21" s="15">
        <v>2E-3</v>
      </c>
      <c r="M21" s="13" t="s">
        <v>22</v>
      </c>
      <c r="N21" s="13" t="s">
        <v>46</v>
      </c>
      <c r="O21" s="13" t="s">
        <v>24</v>
      </c>
    </row>
    <row r="22" spans="1:15" s="17" customFormat="1" ht="50.25" customHeight="1" x14ac:dyDescent="0.2">
      <c r="A22" s="10" t="s">
        <v>69</v>
      </c>
      <c r="B22" s="11" t="s">
        <v>85</v>
      </c>
      <c r="C22" s="12" t="s">
        <v>86</v>
      </c>
      <c r="D22" s="13">
        <v>500379494</v>
      </c>
      <c r="E22" s="13">
        <v>500379494</v>
      </c>
      <c r="F22" s="13">
        <v>500379494</v>
      </c>
      <c r="G22" s="14">
        <v>500379494</v>
      </c>
      <c r="H22" s="12">
        <v>24862</v>
      </c>
      <c r="I22" s="13" t="s">
        <v>87</v>
      </c>
      <c r="J22" s="13" t="s">
        <v>88</v>
      </c>
      <c r="K22" s="13"/>
      <c r="L22" s="15">
        <v>4.0000000000000001E-3</v>
      </c>
      <c r="M22" s="13" t="s">
        <v>22</v>
      </c>
      <c r="N22" s="13" t="s">
        <v>46</v>
      </c>
      <c r="O22" s="13" t="s">
        <v>24</v>
      </c>
    </row>
    <row r="23" spans="1:15" s="17" customFormat="1" ht="38.25" x14ac:dyDescent="0.2">
      <c r="A23" s="10" t="s">
        <v>69</v>
      </c>
      <c r="B23" s="11" t="s">
        <v>89</v>
      </c>
      <c r="C23" s="12" t="s">
        <v>90</v>
      </c>
      <c r="D23" s="13">
        <v>86788886</v>
      </c>
      <c r="E23" s="13">
        <v>86788886</v>
      </c>
      <c r="F23" s="13">
        <v>86788886</v>
      </c>
      <c r="G23" s="14">
        <v>86788886</v>
      </c>
      <c r="H23" s="12">
        <v>24862</v>
      </c>
      <c r="I23" s="13" t="s">
        <v>91</v>
      </c>
      <c r="J23" s="13" t="s">
        <v>92</v>
      </c>
      <c r="K23" s="13"/>
      <c r="L23" s="15">
        <v>1E-3</v>
      </c>
      <c r="M23" s="13" t="s">
        <v>22</v>
      </c>
      <c r="N23" s="13" t="s">
        <v>46</v>
      </c>
      <c r="O23" s="13" t="s">
        <v>24</v>
      </c>
    </row>
    <row r="24" spans="1:15" s="17" customFormat="1" ht="38.25" x14ac:dyDescent="0.2">
      <c r="A24" s="10" t="s">
        <v>69</v>
      </c>
      <c r="B24" s="11" t="s">
        <v>93</v>
      </c>
      <c r="C24" s="12" t="s">
        <v>94</v>
      </c>
      <c r="D24" s="13">
        <v>56998668</v>
      </c>
      <c r="E24" s="13">
        <v>56998668</v>
      </c>
      <c r="F24" s="13">
        <v>56000000</v>
      </c>
      <c r="G24" s="14">
        <v>56000000</v>
      </c>
      <c r="H24" s="12">
        <v>24862</v>
      </c>
      <c r="I24" s="13" t="s">
        <v>95</v>
      </c>
      <c r="J24" s="13" t="s">
        <v>96</v>
      </c>
      <c r="K24" s="13"/>
      <c r="L24" s="15">
        <v>1E-3</v>
      </c>
      <c r="M24" s="13" t="s">
        <v>22</v>
      </c>
      <c r="N24" s="13" t="s">
        <v>46</v>
      </c>
      <c r="O24" s="13" t="s">
        <v>24</v>
      </c>
    </row>
    <row r="25" spans="1:15" x14ac:dyDescent="0.2">
      <c r="A25" s="22"/>
      <c r="B25" s="23"/>
      <c r="C25" s="24"/>
      <c r="D25" s="24"/>
      <c r="E25" s="25"/>
      <c r="F25" s="25"/>
      <c r="G25" s="25"/>
      <c r="H25" s="24"/>
      <c r="I25" s="24"/>
      <c r="J25" s="26"/>
      <c r="K25" s="27"/>
      <c r="L25" s="27"/>
      <c r="M25" s="27"/>
      <c r="N25" s="27"/>
      <c r="O25" s="27"/>
    </row>
    <row r="26" spans="1:15" x14ac:dyDescent="0.2">
      <c r="A26" s="28" t="s">
        <v>97</v>
      </c>
      <c r="B26" s="29"/>
      <c r="C26" s="30"/>
      <c r="D26" s="31">
        <f>+D5+D6+D10+D11+D12+D13+D18+D19+D20+D21+D22+D23+D24</f>
        <v>27529116269</v>
      </c>
      <c r="E26" s="31">
        <f>SUM(E5:E24)</f>
        <v>24872622165.529999</v>
      </c>
      <c r="F26" s="31">
        <f>SUM(F5:F24)</f>
        <v>21996433879.650002</v>
      </c>
      <c r="G26" s="31">
        <f>SUM(G5:G24)-G18-G19-G20-G21-G22-G23-G24</f>
        <v>16838870665.224976</v>
      </c>
      <c r="H26" s="31"/>
      <c r="I26" s="31"/>
      <c r="J26" s="31"/>
      <c r="K26" s="31"/>
      <c r="L26" s="32">
        <f>SUM(L5:L24)</f>
        <v>0.37310000000000004</v>
      </c>
      <c r="M26" s="33"/>
      <c r="N26" s="33"/>
      <c r="O26" s="33"/>
    </row>
    <row r="27" spans="1:15" x14ac:dyDescent="0.2">
      <c r="A27" s="34"/>
      <c r="B27" s="35"/>
      <c r="C27" s="34"/>
      <c r="D27" s="22"/>
      <c r="E27" s="36"/>
      <c r="F27" s="37"/>
      <c r="G27" s="38"/>
      <c r="H27" s="22"/>
      <c r="I27" s="34"/>
      <c r="J27" s="39"/>
      <c r="K27" s="3"/>
      <c r="L27" s="3"/>
      <c r="M27" s="3"/>
      <c r="N27" s="3"/>
      <c r="O27" s="3"/>
    </row>
    <row r="28" spans="1:15" x14ac:dyDescent="0.2">
      <c r="A28" s="40" t="s">
        <v>98</v>
      </c>
      <c r="B28" s="40"/>
      <c r="C28" s="40"/>
      <c r="D28" s="41"/>
      <c r="E28" s="42"/>
      <c r="F28" s="43"/>
      <c r="G28" s="43"/>
      <c r="H28" s="42"/>
      <c r="I28" s="40"/>
      <c r="J28" s="40"/>
      <c r="K28" s="40"/>
      <c r="L28" s="40"/>
      <c r="M28" s="3"/>
      <c r="N28" s="3"/>
      <c r="O28" s="3"/>
    </row>
    <row r="29" spans="1:15" x14ac:dyDescent="0.2">
      <c r="A29" s="42" t="s">
        <v>99</v>
      </c>
      <c r="B29" s="42"/>
      <c r="C29" s="42"/>
      <c r="D29" s="42"/>
      <c r="E29" s="42"/>
      <c r="F29" s="43"/>
      <c r="G29" s="43"/>
      <c r="H29" s="42"/>
      <c r="I29" s="40"/>
      <c r="J29" s="40"/>
      <c r="K29" s="40"/>
      <c r="L29" s="40"/>
      <c r="M29" s="3"/>
      <c r="N29" s="3"/>
      <c r="O29" s="3"/>
    </row>
    <row r="30" spans="1:15" x14ac:dyDescent="0.2">
      <c r="A30" s="42" t="s">
        <v>100</v>
      </c>
      <c r="B30" s="42"/>
      <c r="C30" s="42"/>
      <c r="D30" s="42"/>
      <c r="E30" s="42"/>
      <c r="F30" s="43"/>
      <c r="G30" s="43"/>
      <c r="H30" s="42"/>
      <c r="I30" s="40"/>
      <c r="J30" s="40"/>
      <c r="K30" s="40"/>
      <c r="M30" s="3"/>
      <c r="N30" s="3"/>
      <c r="O30" s="3"/>
    </row>
    <row r="31" spans="1:15" x14ac:dyDescent="0.2">
      <c r="A31" s="44" t="s">
        <v>101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3"/>
      <c r="N31" s="3"/>
      <c r="O31" s="3"/>
    </row>
    <row r="32" spans="1:15" x14ac:dyDescent="0.2">
      <c r="A32" s="45" t="s">
        <v>102</v>
      </c>
      <c r="B32" s="45"/>
      <c r="C32" s="45"/>
      <c r="D32" s="45"/>
      <c r="E32" s="45"/>
      <c r="F32" s="45"/>
      <c r="G32" s="45"/>
      <c r="H32" s="46"/>
      <c r="I32" s="46"/>
      <c r="J32" s="46"/>
      <c r="K32" s="46"/>
      <c r="L32" s="46"/>
    </row>
  </sheetData>
  <mergeCells count="7">
    <mergeCell ref="A32:G32"/>
    <mergeCell ref="A1:O1"/>
    <mergeCell ref="A2:O2"/>
    <mergeCell ref="D6:D9"/>
    <mergeCell ref="D14:D15"/>
    <mergeCell ref="D16:D17"/>
    <mergeCell ref="A31:L31"/>
  </mergeCells>
  <printOptions horizontalCentered="1"/>
  <pageMargins left="0.51181102362204722" right="0.51181102362204722" top="0.74803149606299213" bottom="0.55118110236220474" header="0.31496062992125984" footer="0.31496062992125984"/>
  <pageSetup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8-K</vt:lpstr>
      <vt:lpstr>'8-K'!Área_de_impresión</vt:lpstr>
      <vt:lpstr>'8-K'!Títulos_a_imprimir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Lizbeth Angelica Carrillo Huerta</dc:creator>
  <cp:lastModifiedBy>Lizbeth Angelica Carrillo Huerta</cp:lastModifiedBy>
  <dcterms:created xsi:type="dcterms:W3CDTF">2019-11-01T19:26:33Z</dcterms:created>
  <dcterms:modified xsi:type="dcterms:W3CDTF">2019-11-01T19:27:48Z</dcterms:modified>
</cp:coreProperties>
</file>